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628"/>
  <workbookPr defaultThemeVersion="124226"/>
  <mc:AlternateContent xmlns:mc="http://schemas.openxmlformats.org/markup-compatibility/2006">
    <mc:Choice Requires="x15">
      <x15ac:absPath xmlns:x15ac="http://schemas.microsoft.com/office/spreadsheetml/2010/11/ac" url="C:\Users\Колочкова_Л_Б\Desktop\Отчет -4 квартал\"/>
    </mc:Choice>
  </mc:AlternateContent>
  <xr:revisionPtr revIDLastSave="0" documentId="13_ncr:1_{209319C8-BC0F-4983-AC5A-C63DAEA9223C}"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30"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 эк. эффект" sheetId="24"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9.ЛСР" sheetId="31" r:id="rId13"/>
    <sheet name="10. Схема" sheetId="23" r:id="rId14"/>
  </sheets>
  <externalReferences>
    <externalReference r:id="rId15"/>
    <externalReference r:id="rId16"/>
  </externalReferences>
  <definedNames>
    <definedName name="группа_инвестпроекта" localSheetId="7">'[1]выпадающие списки'!$E$2:$E$33</definedName>
    <definedName name="группа_инвестпроекта">'[2]выпадающие списки (скрытый)'!$E$2:$E$23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12">'9.ЛСР'!$44:$44</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'5. Ан. эк. эффект'!$A$1:$P$56</definedName>
    <definedName name="_xlnm.Print_Area" localSheetId="8">'6.1. Паспорт сетевой график'!$A$1:$L$54</definedName>
    <definedName name="_xlnm.Print_Area" localSheetId="9">'6.2. Паспорт фин осв ввод'!$A$1:$U$64</definedName>
    <definedName name="подразделение1" localSheetId="7">'[1]выпадающие списки'!$E$38:$E$51</definedName>
    <definedName name="подразделение1">'[2]выпадающие списки (скрытый)'!$E$45:$E$58</definedName>
    <definedName name="стадии" localSheetId="7">'[1]выпадающие списки'!$E$55:$E$60</definedName>
    <definedName name="тип" localSheetId="7">'[1]выпадающие списки'!$E$75:$E$78</definedName>
    <definedName name="фактическаястадия" localSheetId="7">'[1]выпадающие списки'!$I$75:$I$78</definedName>
    <definedName name="Цели" localSheetId="7">'[1]выпадающие списки'!$E$65:$E$71</definedName>
    <definedName name="Цели">'[2]выпадающие списки (скрытый)'!$E$73:$E$82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48" i="24" l="1"/>
  <c r="L48" i="24"/>
  <c r="K48" i="24"/>
  <c r="J48" i="24"/>
  <c r="I48" i="24"/>
  <c r="H48" i="24"/>
  <c r="G48" i="24"/>
  <c r="F48" i="24"/>
  <c r="E48" i="24"/>
  <c r="D48" i="24"/>
  <c r="E45" i="24"/>
  <c r="D39" i="24"/>
  <c r="M34" i="24"/>
  <c r="L34" i="24"/>
  <c r="K34" i="24"/>
  <c r="J34" i="24"/>
  <c r="I34" i="24"/>
  <c r="H34" i="24"/>
  <c r="G34" i="24"/>
  <c r="F34" i="24"/>
  <c r="E34" i="24"/>
  <c r="D34" i="24"/>
  <c r="E32" i="24"/>
  <c r="F32" i="24" s="1"/>
  <c r="F38" i="24" s="1"/>
  <c r="D32" i="24"/>
  <c r="C25" i="24"/>
  <c r="C24" i="24"/>
  <c r="D45" i="24"/>
  <c r="E39" i="24" l="1"/>
  <c r="F39" i="24" s="1"/>
  <c r="E38" i="24"/>
  <c r="D35" i="24"/>
  <c r="C23" i="24"/>
  <c r="D37" i="24" s="1"/>
  <c r="G32" i="2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G38" i="24" l="1"/>
  <c r="H32" i="24"/>
  <c r="G39" i="24"/>
  <c r="G37" i="24"/>
  <c r="G36" i="24" s="1"/>
  <c r="D36" i="24"/>
  <c r="D40" i="24" s="1"/>
  <c r="D44" i="24" s="1"/>
  <c r="D46" i="24" s="1"/>
  <c r="E37" i="24"/>
  <c r="E36" i="24" s="1"/>
  <c r="F37" i="24"/>
  <c r="F36" i="24" s="1"/>
  <c r="G35" i="24"/>
  <c r="F35" i="24"/>
  <c r="E35" i="24"/>
  <c r="F40" i="24" l="1"/>
  <c r="F44" i="24" s="1"/>
  <c r="F46" i="24" s="1"/>
  <c r="F49" i="24" s="1"/>
  <c r="H38" i="24"/>
  <c r="I32" i="24"/>
  <c r="E40" i="24"/>
  <c r="E44" i="24" s="1"/>
  <c r="E46" i="24" s="1"/>
  <c r="E49" i="24" s="1"/>
  <c r="H37" i="24"/>
  <c r="D49" i="24"/>
  <c r="D47" i="24"/>
  <c r="H35" i="24"/>
  <c r="G40" i="24"/>
  <c r="G44" i="24" s="1"/>
  <c r="G46" i="24" s="1"/>
  <c r="G49" i="24" s="1"/>
  <c r="H39" i="24"/>
  <c r="I39" i="24" l="1"/>
  <c r="H36" i="24"/>
  <c r="H40" i="24" s="1"/>
  <c r="H44" i="24" s="1"/>
  <c r="H46" i="24" s="1"/>
  <c r="E47" i="24"/>
  <c r="D50" i="24"/>
  <c r="J32" i="24"/>
  <c r="I38" i="24"/>
  <c r="I37" i="24"/>
  <c r="I35" i="24"/>
  <c r="H49" i="24" l="1"/>
  <c r="J38" i="24"/>
  <c r="K32" i="24"/>
  <c r="J37" i="24"/>
  <c r="J36" i="24" s="1"/>
  <c r="J35" i="24"/>
  <c r="F47" i="24"/>
  <c r="E50" i="24"/>
  <c r="I36" i="24"/>
  <c r="I40" i="24" s="1"/>
  <c r="I44" i="24" s="1"/>
  <c r="I46" i="24" s="1"/>
  <c r="I49" i="24" s="1"/>
  <c r="J39" i="24"/>
  <c r="K39" i="24" l="1"/>
  <c r="K38" i="24"/>
  <c r="L32" i="24"/>
  <c r="K35" i="24"/>
  <c r="K37" i="24"/>
  <c r="G47" i="24"/>
  <c r="F50" i="24"/>
  <c r="J40" i="24"/>
  <c r="J44" i="24" s="1"/>
  <c r="J46" i="24" s="1"/>
  <c r="J49" i="24" s="1"/>
  <c r="K36" i="24" l="1"/>
  <c r="K40" i="24" s="1"/>
  <c r="K44" i="24" s="1"/>
  <c r="K46" i="24" s="1"/>
  <c r="K49" i="24" s="1"/>
  <c r="H47" i="24"/>
  <c r="G50" i="24"/>
  <c r="L38" i="24"/>
  <c r="M32" i="24"/>
  <c r="L37" i="24"/>
  <c r="L35" i="24"/>
  <c r="L39" i="24"/>
  <c r="M39" i="24" l="1"/>
  <c r="I47" i="24"/>
  <c r="H50" i="24"/>
  <c r="L36" i="24"/>
  <c r="L40" i="24" s="1"/>
  <c r="L44" i="24" s="1"/>
  <c r="L46" i="24" s="1"/>
  <c r="L49" i="24" s="1"/>
  <c r="M38" i="24"/>
  <c r="M35" i="24"/>
  <c r="M37" i="24"/>
  <c r="M36" i="24" s="1"/>
  <c r="M40" i="24" l="1"/>
  <c r="M44" i="24" s="1"/>
  <c r="M46" i="24" s="1"/>
  <c r="J47" i="24"/>
  <c r="I50" i="24"/>
  <c r="K47" i="24" l="1"/>
  <c r="J50" i="24"/>
  <c r="M49" i="24"/>
  <c r="D53" i="24" s="1"/>
  <c r="D54" i="24"/>
  <c r="L47" i="24" l="1"/>
  <c r="K50" i="24"/>
  <c r="M47" i="24" l="1"/>
  <c r="L50" i="24"/>
  <c r="D55" i="24" l="1"/>
  <c r="M50" i="24"/>
  <c r="D56" i="24" s="1"/>
</calcChain>
</file>

<file path=xl/sharedStrings.xml><?xml version="1.0" encoding="utf-8"?>
<sst xmlns="http://schemas.openxmlformats.org/spreadsheetml/2006/main" count="3592" uniqueCount="897">
  <si>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</si>
  <si>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</si>
  <si>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</si>
  <si>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</si>
  <si>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</si>
  <si>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</si>
  <si>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</si>
  <si>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</si>
  <si>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</si>
  <si>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</si>
  <si>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</si>
  <si>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</si>
  <si>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</si>
  <si>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</si>
  <si>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</si>
  <si>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</si>
  <si>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</si>
  <si>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</si>
  <si>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</si>
  <si>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</si>
  <si>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</si>
  <si>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</si>
  <si>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</si>
  <si>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</si>
  <si>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</si>
  <si>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</si>
  <si>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</si>
  <si>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</si>
  <si>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</si>
  <si>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</si>
  <si>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</si>
  <si>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</si>
  <si>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</si>
  <si>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</si>
  <si>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</si>
  <si>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</si>
  <si>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</si>
  <si>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</si>
  <si>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</si>
  <si>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</si>
  <si>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</si>
  <si>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</si>
  <si>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</si>
  <si>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</si>
  <si>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</si>
  <si>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</si>
  <si>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</si>
  <si>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</si>
  <si>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</si>
  <si>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</si>
  <si>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</si>
  <si>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</si>
  <si>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</si>
  <si>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</si>
  <si>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</si>
  <si>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</si>
  <si>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</si>
  <si>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</si>
  <si>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</si>
  <si>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</si>
  <si>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</si>
  <si>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</si>
  <si>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</si>
  <si>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</si>
  <si>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</si>
  <si>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</si>
  <si>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</si>
  <si>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</si>
  <si>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</si>
  <si>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</si>
  <si>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</si>
  <si>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</si>
  <si>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</si>
  <si>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</si>
  <si>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</si>
  <si>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</si>
  <si>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</si>
  <si>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</si>
  <si>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</si>
  <si>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</si>
  <si>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</si>
  <si>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</si>
  <si>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</si>
  <si>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</si>
  <si>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</si>
  <si>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</si>
  <si>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</si>
  <si>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</si>
  <si>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</si>
  <si>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</si>
  <si>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</si>
  <si>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</si>
  <si>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</si>
  <si>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</si>
  <si>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</si>
  <si>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</si>
  <si>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</si>
  <si>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</si>
  <si>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</si>
  <si>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</si>
  <si>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</si>
  <si>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</si>
  <si>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</si>
  <si>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</si>
  <si>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</si>
  <si>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</si>
  <si>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</si>
  <si>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</si>
  <si>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</si>
  <si>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</si>
  <si>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</si>
  <si>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</si>
  <si>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</si>
  <si>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</si>
  <si>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</si>
  <si>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</si>
  <si>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</si>
  <si>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</si>
  <si>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</si>
  <si>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</si>
  <si>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</si>
  <si>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</si>
  <si>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</si>
  <si>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</si>
  <si>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</si>
  <si>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</si>
  <si>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</si>
  <si>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</si>
  <si>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</si>
  <si>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</si>
  <si>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</si>
  <si>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</si>
  <si>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</si>
  <si>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</si>
  <si>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</si>
  <si>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</si>
  <si>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</si>
  <si>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</si>
  <si>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</si>
  <si>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</si>
  <si>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</si>
  <si>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</si>
  <si>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</si>
  <si>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</si>
  <si>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</si>
  <si>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</si>
  <si>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</si>
  <si>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</si>
  <si>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</si>
  <si>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</si>
  <si>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</si>
  <si>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</si>
  <si>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</si>
  <si>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</si>
  <si>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</si>
  <si>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</si>
  <si>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</si>
  <si>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</si>
  <si>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</si>
  <si>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</si>
  <si>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</si>
  <si>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</si>
  <si>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</si>
  <si>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</si>
  <si>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</si>
  <si>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</si>
  <si>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</si>
  <si>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</si>
  <si>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</si>
  <si>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</si>
  <si>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</si>
  <si>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</si>
  <si>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</si>
  <si>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</si>
  <si>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</si>
  <si>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</si>
  <si>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</si>
  <si>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</si>
  <si>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</si>
  <si>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</si>
  <si>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</si>
  <si>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</si>
  <si>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</si>
  <si>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</si>
  <si>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</si>
  <si>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</si>
  <si>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</si>
  <si>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</si>
  <si>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</si>
  <si>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</si>
  <si>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</si>
  <si>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</si>
  <si>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</si>
  <si>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</si>
  <si>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</si>
  <si>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</si>
  <si>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</si>
  <si>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</si>
  <si>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</si>
  <si>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</si>
  <si>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</si>
  <si>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</si>
  <si>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</si>
  <si>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</si>
  <si>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</si>
  <si>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</si>
  <si>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</si>
  <si>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</si>
  <si>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</si>
  <si>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</si>
  <si>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</si>
  <si>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</si>
  <si>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</si>
  <si>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</si>
  <si>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</si>
  <si>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</si>
  <si>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</si>
  <si>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</si>
  <si>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</si>
  <si>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</si>
  <si>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</si>
  <si>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</si>
  <si>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</si>
  <si>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</si>
  <si>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</si>
  <si>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</si>
  <si>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</si>
  <si>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</si>
  <si>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</si>
  <si>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</si>
  <si>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</si>
  <si>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</si>
  <si>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</si>
  <si>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</si>
  <si>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</si>
  <si>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</si>
  <si>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</si>
  <si>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</si>
  <si>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</si>
  <si>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Внутренняя норма доходности (IRR)</t>
  </si>
  <si>
    <t>Коэффициент дисконтирования</t>
  </si>
  <si>
    <t>Прибыль до вычета расходов по уплате налогов, процентов, и начисленной амортизации (EBITDA)</t>
  </si>
  <si>
    <t>Кумулятивная инфляция</t>
  </si>
  <si>
    <t>Прогноз инфляции</t>
  </si>
  <si>
    <t>Средневзвешенная стоимость капитала (WACC)</t>
  </si>
  <si>
    <t>Доля собственных средств</t>
  </si>
  <si>
    <t>Периодичность ремонта объекта, лет</t>
  </si>
  <si>
    <t>Исходные данные</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</si>
  <si>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</si>
  <si>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</si>
  <si>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</si>
  <si>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</si>
  <si>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</si>
  <si>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</si>
  <si>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</si>
  <si>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</si>
  <si>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</si>
  <si>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</si>
  <si>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</si>
  <si>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</si>
  <si>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</si>
  <si>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</si>
  <si>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</si>
  <si>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</si>
  <si>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</si>
  <si>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</si>
  <si>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</si>
  <si>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</si>
  <si>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</si>
  <si>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</si>
  <si>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</si>
  <si>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</si>
  <si>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</si>
  <si>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</si>
  <si>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</si>
  <si>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</si>
  <si>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</si>
  <si>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</si>
  <si>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</si>
  <si>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</si>
  <si>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</si>
  <si>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</si>
  <si>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</si>
  <si>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</si>
  <si>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</si>
  <si>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</si>
  <si>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</si>
  <si>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</si>
  <si>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</si>
  <si>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</si>
  <si>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</si>
  <si>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</si>
  <si>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</si>
  <si>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</si>
  <si>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</si>
  <si>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</si>
  <si>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</si>
  <si>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</si>
  <si>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</si>
  <si>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</si>
  <si>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</si>
  <si>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</si>
  <si>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</si>
  <si>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</si>
  <si>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</si>
  <si>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</si>
  <si>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</si>
  <si>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</si>
  <si>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</si>
  <si>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</si>
  <si>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</si>
  <si>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</si>
  <si>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</si>
  <si>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</si>
  <si>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</si>
  <si>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</si>
  <si>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</si>
  <si>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</si>
  <si>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</si>
  <si>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</si>
  <si>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</si>
  <si>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</si>
  <si>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</si>
  <si>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</si>
  <si>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</si>
  <si>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</si>
  <si>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</si>
  <si>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</si>
  <si>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</si>
  <si>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</si>
  <si>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</si>
  <si>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</si>
  <si>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</si>
  <si>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</si>
  <si>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</si>
  <si>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</si>
  <si>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</si>
  <si>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</si>
  <si>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</si>
  <si>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</si>
  <si>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</si>
  <si>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</si>
  <si>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</si>
  <si>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</si>
  <si>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</si>
  <si>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</si>
  <si>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</si>
  <si>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</si>
  <si>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</si>
  <si>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</si>
  <si>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</si>
  <si>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</si>
  <si>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</si>
  <si>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</si>
  <si>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</si>
  <si>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</si>
  <si>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</si>
  <si>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</si>
  <si>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</si>
  <si>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</si>
  <si>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</si>
  <si>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</si>
  <si>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</si>
  <si>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</si>
  <si>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</si>
  <si>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</si>
  <si>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</si>
  <si>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</si>
  <si>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</si>
  <si>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</si>
  <si>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</si>
  <si>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</si>
  <si>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</si>
  <si>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</si>
  <si>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</si>
  <si>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</si>
  <si>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</si>
  <si>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</si>
  <si>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</si>
  <si>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</si>
  <si>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</si>
  <si>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</si>
  <si>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</si>
  <si>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</si>
  <si>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</si>
  <si>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</si>
  <si>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</si>
  <si>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</si>
  <si>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</si>
  <si>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</si>
  <si>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</si>
  <si>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</si>
  <si>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</si>
  <si>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</si>
  <si>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</si>
  <si>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</si>
  <si>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</si>
  <si>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</si>
  <si>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</si>
  <si>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</si>
  <si>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</si>
  <si>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</si>
  <si>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</si>
  <si>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</si>
  <si>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</si>
  <si>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 xml:space="preserve">Республика Башкортостан </t>
  </si>
  <si>
    <t>не требуется</t>
  </si>
  <si>
    <t>Локальный сметный расчет</t>
  </si>
  <si>
    <t xml:space="preserve">Обеспечение надежности электроснабжения потребителей; Снижение потерь электрической энергии </t>
  </si>
  <si>
    <t>повышение эксплуатационной надежности и безопасности энергоснабжения потребителей</t>
  </si>
  <si>
    <t>нет</t>
  </si>
  <si>
    <t>Описание состава объектов инвестиционной деятельности их количества и характеристик в отношении каждого такого объекта</t>
  </si>
  <si>
    <t>электро энергетика</t>
  </si>
  <si>
    <t xml:space="preserve">Обеспечение надежности электроснабжения потребителей;  Снижение потерь электрической энергии; Обновление основных фондов </t>
  </si>
  <si>
    <t>одноцепная</t>
  </si>
  <si>
    <t>ж/б типа СВ-110</t>
  </si>
  <si>
    <t>бюджетного финансирования нет</t>
  </si>
  <si>
    <t>Договора на технологическое присоединение к электрическим сетям не предусмотрены.</t>
  </si>
  <si>
    <t>нд</t>
  </si>
  <si>
    <t>местного значения</t>
  </si>
  <si>
    <t xml:space="preserve">МО Белорецкого района </t>
  </si>
  <si>
    <t>-</t>
  </si>
  <si>
    <t>Год 2017</t>
  </si>
  <si>
    <t>Год2018</t>
  </si>
  <si>
    <t>Год 2019</t>
  </si>
  <si>
    <t xml:space="preserve"> по состоянию на 01.01.года 2016 (N-1)</t>
  </si>
  <si>
    <t>по состоянию на 01.01.2017 года X</t>
  </si>
  <si>
    <t>План (факт) года (N-1) 2016</t>
  </si>
  <si>
    <t>ВЛЗ</t>
  </si>
  <si>
    <t>от «__» _____ 20___ г. №___</t>
  </si>
  <si>
    <t>от «__» _____ 20__ г. №___</t>
  </si>
  <si>
    <t>Строительство</t>
  </si>
  <si>
    <t xml:space="preserve"> Белорецкий район  МР РБ</t>
  </si>
  <si>
    <t>Показатели инвестиционного проекта</t>
  </si>
  <si>
    <t>Общая стоимость проекта, млн. руб. без НДС</t>
  </si>
  <si>
    <t xml:space="preserve">Ежегодные расходы на эксплуатацию объекта, млн. руб. без НДС </t>
  </si>
  <si>
    <t>12% на экспл</t>
  </si>
  <si>
    <t>Затраты на ремонт объекта, млн. руб. без НДС</t>
  </si>
  <si>
    <t>14 % на ремонт</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</si>
  <si>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</si>
  <si>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</si>
  <si>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</si>
  <si>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</si>
  <si>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</si>
  <si>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</si>
  <si>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</si>
  <si>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</si>
  <si>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</si>
  <si>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ремонт начнется с 12 года использования</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</si>
  <si>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</si>
  <si>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</si>
  <si>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</si>
  <si>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</si>
  <si>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</si>
  <si>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</si>
  <si>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</si>
  <si>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</si>
  <si>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</si>
  <si>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</si>
  <si>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</si>
  <si>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t>
  </si>
  <si>
    <t>Срок окупаемости (PP)</t>
  </si>
  <si>
    <t>лет</t>
  </si>
  <si>
    <t>Дисконтированный срок окупаемости (DРP)</t>
  </si>
  <si>
    <t>[должность, подпись (инициалы, фамилия)]</t>
  </si>
  <si>
    <t>Проверил:</t>
  </si>
  <si>
    <t>Составил:</t>
  </si>
  <si>
    <t xml:space="preserve">               материалы</t>
  </si>
  <si>
    <t xml:space="preserve">     Строительные работы</t>
  </si>
  <si>
    <t xml:space="preserve">               Материалы</t>
  </si>
  <si>
    <t xml:space="preserve">               Эксплуатация машин</t>
  </si>
  <si>
    <t xml:space="preserve">               Оплата труда рабочих</t>
  </si>
  <si>
    <t>Итоги по смете:</t>
  </si>
  <si>
    <t>Всего по позиции</t>
  </si>
  <si>
    <t>чел.-ч</t>
  </si>
  <si>
    <t>ЭМ</t>
  </si>
  <si>
    <t>т</t>
  </si>
  <si>
    <t>1000 м</t>
  </si>
  <si>
    <t>М</t>
  </si>
  <si>
    <t>Установка разъединителей: с помощью механизмов</t>
  </si>
  <si>
    <t>Установка железобетонных опор ВЛ 0,38; 6-10 кВ с траверсами без приставок: одностоечных с одним подкосом</t>
  </si>
  <si>
    <t>коэффициенты</t>
  </si>
  <si>
    <t>всего с учетом коэффициентов</t>
  </si>
  <si>
    <t>Единица измерения</t>
  </si>
  <si>
    <t>Наименование работ и затрат</t>
  </si>
  <si>
    <t>Обоснование</t>
  </si>
  <si>
    <t>№ п/п</t>
  </si>
  <si>
    <t>тыс.руб.</t>
  </si>
  <si>
    <t>прочих затрат</t>
  </si>
  <si>
    <t>Нормативные затраты труда машинистов</t>
  </si>
  <si>
    <t>оборудования</t>
  </si>
  <si>
    <t>Нормативные затраты труда рабочих</t>
  </si>
  <si>
    <t>монтажных работ</t>
  </si>
  <si>
    <t>Средства на оплату труда рабочих</t>
  </si>
  <si>
    <t>строительных работ</t>
  </si>
  <si>
    <t>в том числе:</t>
  </si>
  <si>
    <t xml:space="preserve">Сметная стоимость </t>
  </si>
  <si>
    <t>(проектная и (или) иная техническая документация)</t>
  </si>
  <si>
    <t>Основание</t>
  </si>
  <si>
    <t>методом</t>
  </si>
  <si>
    <t xml:space="preserve">Составлен </t>
  </si>
  <si>
    <t xml:space="preserve">ЛОКАЛЬНЫЙ СМЕТНЫЙ РАСЧЕТ (СМЕТА) № </t>
  </si>
  <si>
    <t>(наименование объекта капитального строительства)</t>
  </si>
  <si>
    <t/>
  </si>
  <si>
    <t>(наименование стройки)</t>
  </si>
  <si>
    <t>Наименование программного продукта</t>
  </si>
  <si>
    <t xml:space="preserve">Наименование редакции сметных нормативов  </t>
  </si>
  <si>
    <t>Штырляев А.Г.</t>
  </si>
  <si>
    <t>УТВЕРЖДАЮ:</t>
  </si>
  <si>
    <t>СОГЛАСОВАНО:</t>
  </si>
  <si>
    <t xml:space="preserve"> -</t>
  </si>
  <si>
    <t xml:space="preserve">          в том числе:</t>
  </si>
  <si>
    <t>Прайс-лист</t>
  </si>
  <si>
    <t xml:space="preserve"> (наименование работ и затрат)</t>
  </si>
  <si>
    <t xml:space="preserve">Наименование зоны субъекта Российской Федерации </t>
  </si>
  <si>
    <t xml:space="preserve">Наименование субъекта Российской Федерации </t>
  </si>
  <si>
    <t>Реквизиты письма Минстроя России об индексах изменения сметной стоимости строительства,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 подготовленного  в соответствии  пунктом 85 Методики  расчета индексов изменения  сметной стоимости строительства, утвержденной  приказом Министерства строительства и жилищно-коммунального хозяйства Российской Федерации от 5 июня 2019 г. № 326/пр¹</t>
  </si>
  <si>
    <t>г.Белорецк Белорецкого района Республика Башкортостан</t>
  </si>
  <si>
    <t>Приложение № 3</t>
  </si>
  <si>
    <t xml:space="preserve">Реквизиты приказа  Минстроя России  об утверждении дополнений и изменений к сметным нормативам </t>
  </si>
  <si>
    <t xml:space="preserve">Реквизиты нормативного  правового  акта  об утверждении оплаты труда, утверждаемый  в соответствии с пунктом 22(1) Правилами мониторинга цен, утвержденными постановлением Правительства Российской Федерации от 23 декабря 2016 г. № 1452 </t>
  </si>
  <si>
    <t xml:space="preserve">Обоснование принятых текущих цен на строительные ресурсы </t>
  </si>
  <si>
    <t>ресурсно-индексным</t>
  </si>
  <si>
    <t xml:space="preserve">Составлен(а) в текущем уровне цен </t>
  </si>
  <si>
    <t>Средства на оплату труда машинистов</t>
  </si>
  <si>
    <t>чел.-ч.</t>
  </si>
  <si>
    <t>Сметная стоимость, руб.</t>
  </si>
  <si>
    <t>на единицу измерения</t>
  </si>
  <si>
    <t>на единицу измерения в базисном уровне цен</t>
  </si>
  <si>
    <t>индекс</t>
  </si>
  <si>
    <t>на единицу измерения в текущем уровне цен</t>
  </si>
  <si>
    <t>всего в текущем уровне цен</t>
  </si>
  <si>
    <t>шт</t>
  </si>
  <si>
    <t>ОТ(ЗТ)</t>
  </si>
  <si>
    <t>1-100-33</t>
  </si>
  <si>
    <t>Средний разряд работы 3,3</t>
  </si>
  <si>
    <t>ОТм(ЗТм)</t>
  </si>
  <si>
    <t>91.04.01-031</t>
  </si>
  <si>
    <t>Машины бурильно-крановые на автомобильном ходу, диаметр бурения до 800 мм, глубина бурения до 5 м</t>
  </si>
  <si>
    <t>4-100-050</t>
  </si>
  <si>
    <t xml:space="preserve">ОТм(Зтм) Средний разряд машинистов 5 </t>
  </si>
  <si>
    <t>91.14.02-001</t>
  </si>
  <si>
    <t>Автомобили бортовые, грузоподъемность до 5 т</t>
  </si>
  <si>
    <t>4-100-040</t>
  </si>
  <si>
    <t xml:space="preserve">ОТм(Зтм) Средний разряд машинистов 4 </t>
  </si>
  <si>
    <t>01.3.01.06-0038</t>
  </si>
  <si>
    <t>Смазка защитная электросетевая</t>
  </si>
  <si>
    <t>кг</t>
  </si>
  <si>
    <t>01.3.01.06-0051</t>
  </si>
  <si>
    <t>Смазка солидол жировой Ж</t>
  </si>
  <si>
    <t>01.7.20.08-0051</t>
  </si>
  <si>
    <t>Ветошь хлопчатобумажная цветная</t>
  </si>
  <si>
    <t>14.4.02.04-0182</t>
  </si>
  <si>
    <t>Краска масляная МА-15, цветная</t>
  </si>
  <si>
    <t>14.4.03.03-0102</t>
  </si>
  <si>
    <t>Лак битумный БТ-577</t>
  </si>
  <si>
    <t>ГЭСН33-04-003-02</t>
  </si>
  <si>
    <t>м3</t>
  </si>
  <si>
    <t>100 шт</t>
  </si>
  <si>
    <t>ФСБЦ-20.1.02.23-1030</t>
  </si>
  <si>
    <t>Вязка спиральная алюминиевая с полимерным покрытием для крепления защищенных проводов на штыревых изоляторах, номинальное сечение провода 35-50 мм2</t>
  </si>
  <si>
    <t>ФСБЦ-20.2.02.04-0006</t>
  </si>
  <si>
    <t>Колпачки полиэтиленовые К-6</t>
  </si>
  <si>
    <t>91.05.05-015</t>
  </si>
  <si>
    <t>Краны на автомобильном ходу, грузоподъемность 16 т</t>
  </si>
  <si>
    <t>4-100-060</t>
  </si>
  <si>
    <t xml:space="preserve">ОТм(Зтм) Средний разряд машинистов 6 </t>
  </si>
  <si>
    <t>ГЭСН33-04-020-01</t>
  </si>
  <si>
    <t>Подвеска провода СИП-3 на опорах, (3 провода) при 21 опоре на км линии: с использованием автогидроподъемника</t>
  </si>
  <si>
    <t>2-100-02</t>
  </si>
  <si>
    <t>Рабочий 2 разряда</t>
  </si>
  <si>
    <t>2-100-03</t>
  </si>
  <si>
    <t>Рабочий 3 разряда</t>
  </si>
  <si>
    <t>2-100-04</t>
  </si>
  <si>
    <t>Рабочий 4 разряда</t>
  </si>
  <si>
    <t>2-100-05</t>
  </si>
  <si>
    <t>Рабочий 5 разряда</t>
  </si>
  <si>
    <t>91.06.03-055</t>
  </si>
  <si>
    <t>Лебедки электрические тяговым усилием 19,62 кН (2 т)</t>
  </si>
  <si>
    <t>91.06.06-011</t>
  </si>
  <si>
    <t>Автогидроподъемники, высота подъема 12 м</t>
  </si>
  <si>
    <t>91.17.04-544</t>
  </si>
  <si>
    <t>Генераторы бензиновые портативные, мощность до 6 кВт</t>
  </si>
  <si>
    <t>ФСБЦ-21.2.01.01-0047</t>
  </si>
  <si>
    <t>Провод самонесущий изолированный СИП-3 1х50-20</t>
  </si>
  <si>
    <t>ГЭСН33-04-030-01</t>
  </si>
  <si>
    <t>Установка разрядников: с помощью механизмов</t>
  </si>
  <si>
    <t>компл</t>
  </si>
  <si>
    <t>14.5.09.11-0102</t>
  </si>
  <si>
    <t>Уайт-спирит</t>
  </si>
  <si>
    <t>26</t>
  </si>
  <si>
    <t>ГЭСН33-04-030-03</t>
  </si>
  <si>
    <t>1-100-43</t>
  </si>
  <si>
    <t>Средний разряд работы 4,3</t>
  </si>
  <si>
    <t>27</t>
  </si>
  <si>
    <t>28</t>
  </si>
  <si>
    <t>29</t>
  </si>
  <si>
    <t xml:space="preserve">     Всего прямые затраты (справочно)</t>
  </si>
  <si>
    <t xml:space="preserve">               Оплата труда машинистов (Отм)</t>
  </si>
  <si>
    <t xml:space="preserve">     Всего ФОТ (справочно)</t>
  </si>
  <si>
    <t xml:space="preserve">     Всего накладные расходы (справочно)</t>
  </si>
  <si>
    <t xml:space="preserve">     Всего сметная прибыль (справочно)</t>
  </si>
  <si>
    <t xml:space="preserve">     НДС 20%</t>
  </si>
  <si>
    <t>ВСЕГО по смете</t>
  </si>
  <si>
    <t>Колочкова Л.Б.</t>
  </si>
  <si>
    <r>
      <t xml:space="preserve">Год раскрытия информации:   </t>
    </r>
    <r>
      <rPr>
        <b/>
        <u/>
        <sz val="12"/>
        <rFont val="Times New Roman"/>
        <family val="1"/>
        <charset val="204"/>
      </rPr>
      <t xml:space="preserve"> 2025 </t>
    </r>
    <r>
      <rPr>
        <b/>
        <sz val="12"/>
        <rFont val="Times New Roman"/>
        <family val="1"/>
        <charset val="204"/>
      </rPr>
      <t xml:space="preserve"> год</t>
    </r>
  </si>
  <si>
    <t>АО "Региональные электрические сети"</t>
  </si>
  <si>
    <t>Год раскрытия информации: 2025 год</t>
  </si>
  <si>
    <r>
      <t xml:space="preserve">                                                                                                                                                                                                                                                                                                                                                                                  </t>
    </r>
    <r>
      <rPr>
        <b/>
        <u/>
        <sz val="14"/>
        <color theme="1"/>
        <rFont val="Times New Roman"/>
        <family val="1"/>
        <charset val="204"/>
      </rPr>
      <t xml:space="preserve">  АО "Региональные электрические сети"</t>
    </r>
  </si>
  <si>
    <r>
      <t xml:space="preserve">             Год раскрытия информации: </t>
    </r>
    <r>
      <rPr>
        <b/>
        <u/>
        <sz val="12"/>
        <rFont val="Times New Roman"/>
        <family val="1"/>
        <charset val="204"/>
      </rPr>
      <t xml:space="preserve"> 2025 год</t>
    </r>
  </si>
  <si>
    <t>СИП-3 1х50</t>
  </si>
  <si>
    <t>2025 г</t>
  </si>
  <si>
    <t>Год раскрытия информации:  2025 год</t>
  </si>
  <si>
    <t>Год раскрытия информации: 2025</t>
  </si>
  <si>
    <r>
      <t xml:space="preserve">Год раскрытия информации:  </t>
    </r>
    <r>
      <rPr>
        <b/>
        <u/>
        <sz val="12"/>
        <rFont val="Times New Roman"/>
        <family val="1"/>
        <charset val="204"/>
      </rPr>
      <t xml:space="preserve">2025 </t>
    </r>
    <r>
      <rPr>
        <b/>
        <sz val="12"/>
        <rFont val="Times New Roman"/>
        <family val="1"/>
        <charset val="204"/>
      </rPr>
      <t>год</t>
    </r>
  </si>
  <si>
    <r>
      <t>Год раскрытия информации:</t>
    </r>
    <r>
      <rPr>
        <b/>
        <u/>
        <sz val="12"/>
        <rFont val="Times New Roman"/>
        <family val="1"/>
        <charset val="204"/>
      </rPr>
      <t xml:space="preserve">  2025 год</t>
    </r>
  </si>
  <si>
    <r>
      <t xml:space="preserve">Год раскрытия информации: </t>
    </r>
    <r>
      <rPr>
        <b/>
        <u/>
        <sz val="12"/>
        <rFont val="Times New Roman"/>
        <family val="1"/>
        <charset val="204"/>
      </rPr>
      <t>2025 год</t>
    </r>
  </si>
  <si>
    <t>Сметная стоимость проекта в ценах 2025 года с НДС, млн. руб.</t>
  </si>
  <si>
    <t>Утверждено приказом Минстроя РФ № 421/пр от 4 августа 2020 г. в редакции приказа № 557/пр от 7 июля 2022 г.</t>
  </si>
  <si>
    <t>"____" ________________ 2025 года</t>
  </si>
  <si>
    <t>приказ Министерства строительства и архитектуры Республики Башкортостан от 06.02.2024 № 33</t>
  </si>
  <si>
    <t>2. Республика Башкортостан</t>
  </si>
  <si>
    <t>Республика Башкортостан</t>
  </si>
  <si>
    <t>Инвестиционная программа на 2025 год</t>
  </si>
  <si>
    <t>маш.-ч</t>
  </si>
  <si>
    <t>Итого прямые затраты</t>
  </si>
  <si>
    <t>ФОТ</t>
  </si>
  <si>
    <t>Пр/812-027.0-1</t>
  </si>
  <si>
    <t>НР Линии электропередачи</t>
  </si>
  <si>
    <t>Пр/774-027.0</t>
  </si>
  <si>
    <t>СП Линии электропередачи</t>
  </si>
  <si>
    <t>ФСБЦ-05.1.02.07-0071</t>
  </si>
  <si>
    <t>Стойки опор железобетонные, объем от 0,4 до 0,8 м3, бетон В30, расход арматуры от 100 до 150 кг/м3 (СВ-110)</t>
  </si>
  <si>
    <t>(Линии электропередачи)</t>
  </si>
  <si>
    <t>Узел крепления подкоса У52</t>
  </si>
  <si>
    <t>Цена=1549/1,2</t>
  </si>
  <si>
    <t>(Электротехнические установки на других объектах)</t>
  </si>
  <si>
    <t>Разъединитель РЛНД1-10/400-УХЛ1</t>
  </si>
  <si>
    <t>Цена=19272/1,2</t>
  </si>
  <si>
    <t>ФСБЦ-08.3.07.01-0042</t>
  </si>
  <si>
    <t>Прокат стальной горячекатаный полосовой, марки стали Ст3сп, Ст3пс, размеры 40х4 мм</t>
  </si>
  <si>
    <t xml:space="preserve">               в том числе:</t>
  </si>
  <si>
    <t xml:space="preserve">                    оплата труда</t>
  </si>
  <si>
    <t xml:space="preserve">                    накладные расходы</t>
  </si>
  <si>
    <t xml:space="preserve">                    сметная прибыль</t>
  </si>
  <si>
    <t xml:space="preserve">     Монтажные работы</t>
  </si>
  <si>
    <t>Начальник ПТО ПО "ЮЭС" АО "Региональные электрические сети"</t>
  </si>
  <si>
    <t>Султанов Д.Р.</t>
  </si>
  <si>
    <t>Строительство ВЛЗ-6 кВ фидер 83-19 до КТП-337 СНТ Мечта-2 в г.Белорецк РБ - 0,11 км</t>
  </si>
  <si>
    <t>2025 г.</t>
  </si>
  <si>
    <t>30</t>
  </si>
  <si>
    <t>Р_14_Ю_8</t>
  </si>
  <si>
    <t>Строительство ВЛЗ-6 кВ фидер 49-22 до КТП-340, КТП-340 с ТМГ-160 кВА ул.Мичурина - 0,03 км</t>
  </si>
  <si>
    <t>2,153 млн.руб.</t>
  </si>
  <si>
    <t>ВЛЗ-6 кВ фид.49-22 до КТП-340</t>
  </si>
  <si>
    <r>
      <t>Год раскрытия информации:</t>
    </r>
    <r>
      <rPr>
        <b/>
        <u/>
        <sz val="12"/>
        <rFont val="Times New Roman"/>
        <family val="1"/>
        <charset val="204"/>
      </rPr>
      <t xml:space="preserve"> 2025 год</t>
    </r>
  </si>
  <si>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</si>
  <si>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</si>
  <si>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</si>
  <si>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</si>
  <si>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</si>
  <si>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</si>
  <si>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</si>
  <si>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</si>
  <si>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</si>
  <si>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</si>
  <si>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</si>
  <si>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</si>
  <si>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</si>
  <si>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</si>
  <si>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</si>
  <si>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</si>
  <si>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</si>
  <si>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</si>
  <si>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</si>
  <si>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</si>
  <si>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</si>
  <si>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</si>
  <si>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КТП-340</t>
  </si>
  <si>
    <t xml:space="preserve"> КТП-250/6/0,4 кВ с ТМГ-100 кВА</t>
  </si>
  <si>
    <t>КТП 250/6/0,4 кВ</t>
  </si>
  <si>
    <t>Директор ПО "ЮЭС" АО "Региональные электрические сети"</t>
  </si>
  <si>
    <t>ГРАНД-Смета, версия 2025.2</t>
  </si>
  <si>
    <t>Приказ Минстроя России от 30.12.2021 № 1046/пр; Приказ Минстроя России от 04.08.2020 № 421/пр; Приказ Минстроя России от 21.12.2020 № 812/пр; Приказ Минстроя России от 11.12.2020 № 774/пр; Приказ Минстроя России от 02.08.2023 № 551/пр; Приказ Минстроя России от 14.11.2023 № 817/пр; Приказ Минстроя России от 16.02.2024 № 102/пр; Приказ Минстроя России от 13.05.2024 №323/пр; Приказ Минстроя России от 09.08.2024 №524/пр; Приказ Минстроя России от 07.11.2024 №747/пр; Приказ Минстроя России от 07.02.2025 №69/пр</t>
  </si>
  <si>
    <t>Приказ Минстроя России от 18 мая 2022 г. № 378/пр, Приказ Минстроя России от 26 августа 2022 г. № 703/пр, Приказ Минстроя России от 26 октября 2022 г. № 905/пр, Приказ Минстроя России от 27 декабря 2022 г. № 1133/пр, Приказ Минстроя России от 10 февраля 2023 г. № 84/пр, Приказ Минстроя России от 11.05.2023 №335/пр; Приказ Минстроя России от 07.07.2022 № 557/пр; Приказ Минстроя России от 02.09.2021 № 636/пр, Приказ Минстроя России от 26.07.2022 № 611/пр; Приказ Минстроя России от 22.04.2022 № 317/пр; Приказ Минстроя России от 02.08.2023 № 551/пр; Приказ Минстроя России от 14.11.2023 № 817/пр; Приказ Минстроя России от 30.01.2024 № 55/пр;  Приказ Минстроя России от 16.02.2024 № 102/пр;  Приказ Минстроя России от 13.05.2024 №323/пр; Приказ Минстроя России от 09.08.2024 №524/пр; Приказ Минстроя России от 07.11.2024 №747/пр; Приказ Минстроя России от 07.02.2025 №69/пр</t>
  </si>
  <si>
    <t>Письмо Минстроя России от 25.02.2025 № 10314-ИФ/09</t>
  </si>
  <si>
    <t>Строительство ВЛ-6 кВ фид.49-22, КТП-340 с ТМГ-160 кВА</t>
  </si>
  <si>
    <t>I квартал 2025 года</t>
  </si>
  <si>
    <t>Раздел 1. Строительство ВЛ-6 кВ фид.49-22</t>
  </si>
  <si>
    <t>20.2.02.04-0006</t>
  </si>
  <si>
    <t>ГЭСН33-04-007-01</t>
  </si>
  <si>
    <t>Установка железобетонных плит для опор ВЛ 35 кВ: анкерных объемом до 0,2 м3</t>
  </si>
  <si>
    <t>1-100-35</t>
  </si>
  <si>
    <t>Средний разряд работы 3,5</t>
  </si>
  <si>
    <t>Объем=0,57*4</t>
  </si>
  <si>
    <t>ФСБЦ-05.1.02.01-0041</t>
  </si>
  <si>
    <t>Плиты опорно-анкерные железобетонные, бетон В25, расход арматуры от 50 до 100 кг/м3</t>
  </si>
  <si>
    <t>Объем=0,05*4</t>
  </si>
  <si>
    <t>Траверса ТМ65</t>
  </si>
  <si>
    <t>Цена=5794,4/1,2</t>
  </si>
  <si>
    <t>Траверса ТМ66</t>
  </si>
  <si>
    <t>Цена=1140/1,2</t>
  </si>
  <si>
    <t>Траверса ТМ67</t>
  </si>
  <si>
    <t>Цена=760,32/1,2</t>
  </si>
  <si>
    <t>Траверса ТМ68</t>
  </si>
  <si>
    <t>Цена=5575/1,2</t>
  </si>
  <si>
    <t>ФСБЦ-20.1.02.23-0121</t>
  </si>
  <si>
    <t>Проводник заземляющий ЗП-1</t>
  </si>
  <si>
    <t>Стяжка Г1</t>
  </si>
  <si>
    <t>Цена=1760/1,2</t>
  </si>
  <si>
    <t>Изолятор штыревой фарфоровый (IF 27)</t>
  </si>
  <si>
    <t>Цена=1500/1,2</t>
  </si>
  <si>
    <t>Изолятор натяжной SML 70/20</t>
  </si>
  <si>
    <t>Цена=2235,19/1,2</t>
  </si>
  <si>
    <t>Соединитель UU 7-16</t>
  </si>
  <si>
    <t>Цена=175/1,2</t>
  </si>
  <si>
    <t>Зажим анкерный PAZ 3</t>
  </si>
  <si>
    <t>Цена=1314,9/1,2</t>
  </si>
  <si>
    <t>Зажим плашечный CD35</t>
  </si>
  <si>
    <t>Цена=179,94/1,2</t>
  </si>
  <si>
    <t>Ответвительный зажим НИЛЕД RP 150</t>
  </si>
  <si>
    <t>Цена=1983/1,2</t>
  </si>
  <si>
    <t>ФСБЦ-25.2.02.04-0012</t>
  </si>
  <si>
    <t>Кронштейн РА-1 для установки разъединителя (тип РЛНД) на воздушных ЛЭП 6-10 кВ</t>
  </si>
  <si>
    <t>ФСБЦ-25.2.02.04-0013</t>
  </si>
  <si>
    <t>Кронштейн РА-2 для установки разъединителя (тип РЛНД) на воздушных ЛЭП 6-10 кВ</t>
  </si>
  <si>
    <t>ФСБЦ-25.2.02.04-0015</t>
  </si>
  <si>
    <t>Кронштейн РА-5 для присоединения неизолированных проводов к линейным разъединителям (тип РДЗ, РЛНД) на воздушных ЛЭП 6-10 кВ</t>
  </si>
  <si>
    <t>Вал привода РА-3</t>
  </si>
  <si>
    <t>Цена=2002,96/1,2</t>
  </si>
  <si>
    <t>Хомут Х-7</t>
  </si>
  <si>
    <t>Цена=147/1,2</t>
  </si>
  <si>
    <t>Хомут Х-8</t>
  </si>
  <si>
    <t>Цена=165/1,2</t>
  </si>
  <si>
    <t>31</t>
  </si>
  <si>
    <t>ФСБЦ-08.3.08.02-0058</t>
  </si>
  <si>
    <t>Уголок стальной горячекатаный равнополочный, марки стали Ст3сп, Ст3пс, ширина полок 35-56 мм, толщина полки 3-5 мм</t>
  </si>
  <si>
    <t>32</t>
  </si>
  <si>
    <t>33</t>
  </si>
  <si>
    <t>Разрядник РВО-6 У1</t>
  </si>
  <si>
    <t>Цена=6000/1,2</t>
  </si>
  <si>
    <t>Итоги по разделу 1 Строительство ВЛ-6 кВ фид.49-22 :</t>
  </si>
  <si>
    <t xml:space="preserve">               оплата труда</t>
  </si>
  <si>
    <t xml:space="preserve">               эксплуатация машин и механизмов</t>
  </si>
  <si>
    <t xml:space="preserve">               оплата труда машинистов (Отм)</t>
  </si>
  <si>
    <t xml:space="preserve">               накладные расходы</t>
  </si>
  <si>
    <t xml:space="preserve">               сметная прибыль</t>
  </si>
  <si>
    <t xml:space="preserve"> Всего по разделу 1 Строительство ВЛ-6 кВ фид.49-22</t>
  </si>
  <si>
    <t xml:space="preserve">     справочно:</t>
  </si>
  <si>
    <t xml:space="preserve">          Затраты труда рабочих</t>
  </si>
  <si>
    <t>36,382248</t>
  </si>
  <si>
    <t xml:space="preserve">          Затраты труда машинистов</t>
  </si>
  <si>
    <t>10,021584</t>
  </si>
  <si>
    <t>Раздел 2. Строительство КТП-250 кВА с силовым трансформатором ТМГ-160 кВА</t>
  </si>
  <si>
    <t>34</t>
  </si>
  <si>
    <t>ГЭСН33-04-029-03</t>
  </si>
  <si>
    <t>Устройство фундаментов для комплектных трансформаторных подстанций киоскового типа: с укладкой на горизонтальную поверхность 4-х лежней</t>
  </si>
  <si>
    <t>1-100-34</t>
  </si>
  <si>
    <t>Средний разряд работы 3,4</t>
  </si>
  <si>
    <t>35</t>
  </si>
  <si>
    <t>ФСБЦ-02.2.04.03-0003</t>
  </si>
  <si>
    <t>Смесь песчано-гравийная природная</t>
  </si>
  <si>
    <t>36</t>
  </si>
  <si>
    <t>ФСБЦ-05.2.02.01-0051</t>
  </si>
  <si>
    <t>Блоки железобетонные сплошные для стен подвалов, объем до 0,9 м3, бетон В7,5, расход арматуры до 50 кг/м3</t>
  </si>
  <si>
    <t>Объем=0,83*4</t>
  </si>
  <si>
    <t>37</t>
  </si>
  <si>
    <t>ГЭСН33-04-029-06</t>
  </si>
  <si>
    <t>Установка оборудования для комплектных трансформаторных подстанций киоскового типа: тупиковых подстанций с воздушными вводами</t>
  </si>
  <si>
    <t>1-100-41</t>
  </si>
  <si>
    <t>Средний разряд работы 4,1</t>
  </si>
  <si>
    <t>38
О</t>
  </si>
  <si>
    <t>Подстанция КТПн-Т-В/В-250-6/0,4 с трансформатором ТМГ-160 кВА</t>
  </si>
  <si>
    <t>(Инженерное оборудование)</t>
  </si>
  <si>
    <t>Цена=2083000/1,2</t>
  </si>
  <si>
    <t>39</t>
  </si>
  <si>
    <t>ГЭСНм08-01-087-03</t>
  </si>
  <si>
    <t>Металлические конструкции</t>
  </si>
  <si>
    <t>1-100-40</t>
  </si>
  <si>
    <t>Средний разряд работы 4,0</t>
  </si>
  <si>
    <t>91.17.04-233</t>
  </si>
  <si>
    <t>Аппараты сварочные для ручной дуговой сварки, сварочный ток до 350 А</t>
  </si>
  <si>
    <t>01.7.11.07-0227</t>
  </si>
  <si>
    <t>Электроды сварочные для сварки низколегированных и углеродистых сталей УОНИ 13/45, Э42А, диаметр 4-5 мм</t>
  </si>
  <si>
    <t>01.7.15.03-0042</t>
  </si>
  <si>
    <t>Болты с гайками и шайбами строительные</t>
  </si>
  <si>
    <t>01.7.15.07-0031</t>
  </si>
  <si>
    <t>Дюбели стальные распорные с гайкой</t>
  </si>
  <si>
    <t>02.3.01.02-1118</t>
  </si>
  <si>
    <t>Песок природный для строительных работ II класс, средний</t>
  </si>
  <si>
    <t>03.2.01.01-0003</t>
  </si>
  <si>
    <t>Портландцемент общестроительного назначения бездобавочный М500 Д0 (ЦЕМ I 42,5Н)</t>
  </si>
  <si>
    <t>07.2.07.04-0007</t>
  </si>
  <si>
    <t>Конструкции стальные индивидуального изготовления из сортового проката</t>
  </si>
  <si>
    <t>39.1</t>
  </si>
  <si>
    <t>421/пр_2020_п.75_пп.а</t>
  </si>
  <si>
    <t xml:space="preserve">Вспомогательные ненормируемые материальные ресурсы </t>
  </si>
  <si>
    <t>Пр/812-049.3-1</t>
  </si>
  <si>
    <t>НР Электротехнические установки на других объектах</t>
  </si>
  <si>
    <t>Пр/774-049.3</t>
  </si>
  <si>
    <t>СП Электротехнические установки на других объектах</t>
  </si>
  <si>
    <t>40</t>
  </si>
  <si>
    <t>ГЭСН01-02-055-02</t>
  </si>
  <si>
    <t>Разработка грунта вручную с креплениями в траншеях шириной до 2 м, глубиной: до 2 м, группа грунтов 2</t>
  </si>
  <si>
    <t>100 м3</t>
  </si>
  <si>
    <t>1-100-28</t>
  </si>
  <si>
    <t>Средний разряд работы 2,8</t>
  </si>
  <si>
    <t>Пр/812-001.2-1</t>
  </si>
  <si>
    <t>НР Земляные работы, выполняемые ручным способом</t>
  </si>
  <si>
    <t>Пр/774-001.2</t>
  </si>
  <si>
    <t>СП Земляные работы, выполняемые ручным способом</t>
  </si>
  <si>
    <t>41</t>
  </si>
  <si>
    <t>ГЭСНм08-02-471-01</t>
  </si>
  <si>
    <t>Заземлитель вертикальный из угловой стали размером: 50х50х5 мм</t>
  </si>
  <si>
    <t>10 шт</t>
  </si>
  <si>
    <t>1-100-38</t>
  </si>
  <si>
    <t>Средний разряд работы 3,8</t>
  </si>
  <si>
    <t>14.4.01.09-0427</t>
  </si>
  <si>
    <t>Грунтовка эпоксидная антикоррозионная с содержанием цинка для защиты металлических поверхностей, расход 0,20-0,39 кг/м2</t>
  </si>
  <si>
    <t>41.1</t>
  </si>
  <si>
    <t>42</t>
  </si>
  <si>
    <t>43</t>
  </si>
  <si>
    <t>ГЭСНм08-02-472-02</t>
  </si>
  <si>
    <t>Заземлитель горизонтальный из стали: полосовой сечением 160 мм2</t>
  </si>
  <si>
    <t>100 м</t>
  </si>
  <si>
    <t>43.1</t>
  </si>
  <si>
    <t>44</t>
  </si>
  <si>
    <t>45</t>
  </si>
  <si>
    <t>ГЭСН01-02-061-02</t>
  </si>
  <si>
    <t>Засыпка вручную траншей, пазух котлованов и ям, группа грунтов: 2</t>
  </si>
  <si>
    <t>1-100-15</t>
  </si>
  <si>
    <t>Средний разряд работы 1,5</t>
  </si>
  <si>
    <t>ПНР</t>
  </si>
  <si>
    <t>46</t>
  </si>
  <si>
    <t>ГЭСНп01-02-002-01</t>
  </si>
  <si>
    <t>Трансформатор силовой трехфазный масляный двухобмоточный напряжением: до 11 кВ, мощностью до 0,32 МВА</t>
  </si>
  <si>
    <t>3-100-02</t>
  </si>
  <si>
    <t>Техник II категории</t>
  </si>
  <si>
    <t>3-200-01</t>
  </si>
  <si>
    <t>Инженер I категории</t>
  </si>
  <si>
    <t>Пр/812-083.0-1</t>
  </si>
  <si>
    <t>НР Пусконаладочные работы: 'вхолостую' - 80%, 'под нагрузкой' - 20%</t>
  </si>
  <si>
    <t>Пр/774-083.0</t>
  </si>
  <si>
    <t>СП Пусконаладочные работы: 'вхолостую' - 80%, 'под нагрузкой' - 20%</t>
  </si>
  <si>
    <t>47</t>
  </si>
  <si>
    <t>ГЭСНп01-12-010-01</t>
  </si>
  <si>
    <t>Испытание: обмотки трансформатора силового</t>
  </si>
  <si>
    <t>испытание</t>
  </si>
  <si>
    <t>3-200-02</t>
  </si>
  <si>
    <t>Инженер II категории</t>
  </si>
  <si>
    <t>48</t>
  </si>
  <si>
    <t>ГЭСНп01-11-010-01</t>
  </si>
  <si>
    <t>Измерение сопротивления растеканию тока: заземлителя</t>
  </si>
  <si>
    <t>измерение</t>
  </si>
  <si>
    <t>2-100-06</t>
  </si>
  <si>
    <t>Рабочий 6 разряда</t>
  </si>
  <si>
    <t>3-200-03</t>
  </si>
  <si>
    <t>Инженер III категории</t>
  </si>
  <si>
    <t>49</t>
  </si>
  <si>
    <t>ГЭСНп01-11-010-02</t>
  </si>
  <si>
    <t>Измерение сопротивления растеканию тока: контура с диагональю до 20 м</t>
  </si>
  <si>
    <t>50</t>
  </si>
  <si>
    <t>ГЭСНп01-11-011-01</t>
  </si>
  <si>
    <t>Проверка наличия цепи между заземлителями и заземленными элементами</t>
  </si>
  <si>
    <t>100 измерений</t>
  </si>
  <si>
    <t>Итоги по разделу 2 Строительство КТП-250 кВА с силовым трансформатором ТМГ-160 кВА :</t>
  </si>
  <si>
    <t xml:space="preserve">     Оборудование</t>
  </si>
  <si>
    <t xml:space="preserve">          Инженерное оборудование</t>
  </si>
  <si>
    <t xml:space="preserve">     Прочие затраты</t>
  </si>
  <si>
    <t xml:space="preserve">          Пусконаладочные работы</t>
  </si>
  <si>
    <t xml:space="preserve"> Всего по разделу 2 Строительство КТП-250 кВА с силовым трансформатором ТМГ-160 кВА</t>
  </si>
  <si>
    <t>121,0956</t>
  </si>
  <si>
    <t>8,014</t>
  </si>
  <si>
    <t xml:space="preserve">          ПНР "вхолостую"</t>
  </si>
  <si>
    <t>421/пр_2020_прил.8_п.1_гр.6</t>
  </si>
  <si>
    <t xml:space="preserve">                    Электротехнические устройства</t>
  </si>
  <si>
    <t xml:space="preserve">          ПНР "под нагрузкой"</t>
  </si>
  <si>
    <t>421/пр_2020_прил.8_п.1_гр.7</t>
  </si>
  <si>
    <t>Всего</t>
  </si>
  <si>
    <t>Ведущий инженер ПТО ПО "ЮЭС" АО "Региональные электрические сети"</t>
  </si>
  <si>
    <t>провод СИП-3 1х50;  опора ж/б типа СВ-110</t>
  </si>
  <si>
    <t>НМЦД</t>
  </si>
  <si>
    <t>провод СИП-3 1х50</t>
  </si>
  <si>
    <t>83,53                 за 1 метр</t>
  </si>
  <si>
    <t>100,23                за 1 метр</t>
  </si>
  <si>
    <t>ООО Энергоучет г. Уфа</t>
  </si>
  <si>
    <t>100,23 за 1 метр*720 метров= 72165,60</t>
  </si>
  <si>
    <t xml:space="preserve"> http://etp-region.ru</t>
  </si>
  <si>
    <t>опоры ж/б типа СВ-110</t>
  </si>
  <si>
    <t>13 187,50            за 1 шт</t>
  </si>
  <si>
    <t>15825 за 1шт*30 = 474 750</t>
  </si>
  <si>
    <t>04.08.2025.</t>
  </si>
  <si>
    <t>ООО Энергоучета г. Уфа</t>
  </si>
  <si>
    <t>21.07.2025.</t>
  </si>
  <si>
    <t>ООО "220 Вольт" г. Нефтекамск</t>
  </si>
  <si>
    <t>1,21 млн.руб</t>
  </si>
  <si>
    <t>выполнен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</si>
</sst>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_р_._-;\-* #,##0.00_р_._-;_-* &quot;-&quot;??_р_._-;_-@_-"/>
    <numFmt numFmtId="165" formatCode="#,##0_ ;\-#,##0\ "/>
    <numFmt numFmtId="166" formatCode="_-* #,##0.00\ _р_._-;\-* #,##0.00\ _р_._-;_-* &quot;-&quot;??\ _р_._-;_-@_-"/>
    <numFmt numFmtId="167" formatCode="#,##0.0"/>
    <numFmt numFmtId="168" formatCode="0.000"/>
    <numFmt numFmtId="169" formatCode="#,##0.00;\-#,##0.00;#,&quot;-&quot;"/>
    <numFmt numFmtId="170" formatCode="#,##0.000_ ;\-#,##0.000\ "/>
    <numFmt numFmtId="171" formatCode="#,##0.000"/>
    <numFmt numFmtId="172" formatCode="0.0%"/>
    <numFmt numFmtId="173" formatCode="0.0"/>
    <numFmt numFmtId="174" formatCode="0.0000"/>
    <numFmt numFmtId="175" formatCode="0.000000"/>
    <numFmt numFmtId="176" formatCode="0.00000"/>
    <numFmt numFmtId="177" formatCode="#,##0.00_ ;\-#,##0.00\ "/>
    <numFmt numFmtId="178" formatCode="#,##0.000;\-#,##0.000;#.0,&quot;-&quot;"/>
  </numFmts>
  <fonts count="8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color rgb="FF000000"/>
      <name val="Times New Roman"/>
      <family val="1"/>
      <charset val="204"/>
    </font>
    <font>
      <sz val="10"/>
      <name val="Helv"/>
    </font>
    <font>
      <b/>
      <u/>
      <sz val="12"/>
      <name val="Times New Roman"/>
      <family val="1"/>
      <charset val="204"/>
    </font>
    <font>
      <b/>
      <u/>
      <sz val="12"/>
      <color theme="1"/>
      <name val="Times New Roman"/>
      <family val="1"/>
      <charset val="204"/>
    </font>
    <font>
      <sz val="11"/>
      <color rgb="FF000000"/>
      <name val="Times New Roman"/>
      <family val="1"/>
      <charset val="204"/>
    </font>
    <font>
      <b/>
      <sz val="16"/>
      <color theme="1"/>
      <name val="Times New Roman"/>
      <family val="1"/>
      <charset val="204"/>
    </font>
    <font>
      <b/>
      <u/>
      <sz val="14"/>
      <name val="Times New Roman"/>
      <family val="1"/>
      <charset val="204"/>
    </font>
    <font>
      <sz val="10"/>
      <color theme="1"/>
      <name val="Times New Roman"/>
      <family val="1"/>
      <charset val="204"/>
    </font>
    <font>
      <sz val="9"/>
      <color rgb="FFFF0000"/>
      <name val="Calibri"/>
      <family val="2"/>
      <charset val="204"/>
      <scheme val="minor"/>
    </font>
    <font>
      <sz val="9"/>
      <color rgb="FFFF0000"/>
      <name val="Times New Roman"/>
      <family val="1"/>
      <charset val="204"/>
    </font>
    <font>
      <sz val="11"/>
      <color rgb="FF000000"/>
      <name val="Calibri"/>
      <family val="2"/>
      <charset val="204"/>
    </font>
    <font>
      <sz val="8"/>
      <color rgb="FF000000"/>
      <name val="Arial"/>
      <family val="2"/>
      <charset val="204"/>
    </font>
    <font>
      <b/>
      <sz val="8"/>
      <color rgb="FF000000"/>
      <name val="Arial"/>
      <family val="2"/>
      <charset val="204"/>
    </font>
    <font>
      <sz val="8"/>
      <name val="Arial"/>
      <family val="2"/>
      <charset val="204"/>
    </font>
    <font>
      <i/>
      <sz val="8"/>
      <name val="Arial"/>
      <family val="2"/>
      <charset val="204"/>
    </font>
    <font>
      <b/>
      <sz val="8"/>
      <name val="Arial"/>
      <family val="2"/>
      <charset val="204"/>
    </font>
    <font>
      <b/>
      <sz val="14"/>
      <name val="Arial"/>
      <family val="2"/>
      <charset val="204"/>
    </font>
    <font>
      <sz val="8"/>
      <color rgb="FFFFFFFF"/>
      <name val="Arial"/>
      <family val="2"/>
      <charset val="204"/>
    </font>
    <font>
      <i/>
      <sz val="8"/>
      <color rgb="FFFFFFFF"/>
      <name val="Arial"/>
      <family val="2"/>
      <charset val="204"/>
    </font>
    <font>
      <b/>
      <sz val="8"/>
      <color rgb="FFFFFFFF"/>
      <name val="Arial"/>
      <family val="2"/>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auto="1"/>
      </right>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9" fontId="1" fillId="0" borderId="0" applyFont="0" applyFill="0" applyBorder="0" applyAlignment="0" applyProtection="0"/>
    <xf numFmtId="0" fontId="70" fillId="0" borderId="0"/>
  </cellStyleXfs>
  <cellXfs count="55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7" fillId="0" borderId="1" xfId="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8"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vertical="top" wrapText="1"/>
    </xf>
    <xf numFmtId="0" fontId="44"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1" fillId="0" borderId="24" xfId="2" applyFont="1" applyBorder="1" applyAlignment="1">
      <alignment horizontal="justify"/>
    </xf>
    <xf numFmtId="0" fontId="41" fillId="0" borderId="25" xfId="2" applyFont="1" applyBorder="1" applyAlignment="1">
      <alignment horizontal="justify"/>
    </xf>
    <xf numFmtId="0" fontId="41" fillId="0" borderId="27" xfId="2" applyFont="1" applyBorder="1" applyAlignment="1">
      <alignment horizontal="justify" vertical="top" wrapText="1"/>
    </xf>
    <xf numFmtId="0" fontId="41" fillId="0" borderId="24" xfId="2" applyFont="1" applyBorder="1" applyAlignment="1">
      <alignment horizontal="justify" vertical="top" wrapText="1"/>
    </xf>
    <xf numFmtId="0" fontId="41" fillId="0" borderId="24" xfId="2" applyFont="1" applyBorder="1" applyAlignment="1">
      <alignment vertical="top" wrapText="1"/>
    </xf>
    <xf numFmtId="0" fontId="41" fillId="0" borderId="29" xfId="2" applyFont="1" applyBorder="1" applyAlignment="1">
      <alignment vertical="top" wrapText="1"/>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64" fillId="0" borderId="1" xfId="0" applyFont="1" applyBorder="1" applyAlignment="1">
      <alignment horizontal="left" vertical="top" wrapText="1"/>
    </xf>
    <xf numFmtId="0" fontId="13" fillId="0" borderId="0" xfId="1" applyFont="1" applyAlignment="1">
      <alignment vertical="center"/>
    </xf>
    <xf numFmtId="0" fontId="43" fillId="0" borderId="0" xfId="2" applyFont="1" applyAlignment="1">
      <alignment vertical="top" wrapText="1"/>
    </xf>
    <xf numFmtId="0" fontId="13" fillId="0" borderId="0" xfId="1" applyFont="1" applyAlignment="1">
      <alignment horizontal="center" vertical="center"/>
    </xf>
    <xf numFmtId="0" fontId="10" fillId="0" borderId="0" xfId="1" applyFont="1" applyAlignment="1">
      <alignment horizontal="center"/>
    </xf>
    <xf numFmtId="0" fontId="41" fillId="0" borderId="26" xfId="2" applyFont="1" applyBorder="1" applyAlignment="1">
      <alignment horizontal="justify"/>
    </xf>
    <xf numFmtId="0" fontId="48" fillId="0" borderId="1" xfId="0" applyFont="1" applyBorder="1" applyAlignment="1">
      <alignment vertical="top" wrapText="1"/>
    </xf>
    <xf numFmtId="0" fontId="48" fillId="0" borderId="1" xfId="0" applyFont="1" applyBorder="1" applyAlignment="1">
      <alignment vertical="center"/>
    </xf>
    <xf numFmtId="49" fontId="7" fillId="0" borderId="1" xfId="49" applyNumberFormat="1" applyFont="1" applyBorder="1" applyAlignment="1">
      <alignment horizontal="center" vertical="center" wrapText="1"/>
    </xf>
    <xf numFmtId="1" fontId="7" fillId="0" borderId="1" xfId="49" applyNumberFormat="1" applyFont="1" applyBorder="1" applyAlignment="1">
      <alignment horizontal="center" vertical="center"/>
    </xf>
    <xf numFmtId="1" fontId="7" fillId="0" borderId="1" xfId="49" applyNumberFormat="1" applyFont="1" applyBorder="1" applyAlignment="1">
      <alignment horizontal="center" vertical="center" wrapText="1"/>
    </xf>
    <xf numFmtId="0" fontId="43" fillId="0" borderId="24" xfId="2" applyFont="1" applyBorder="1" applyAlignment="1">
      <alignment horizontal="justify"/>
    </xf>
    <xf numFmtId="0" fontId="43" fillId="0" borderId="24" xfId="2" applyFont="1" applyBorder="1" applyAlignment="1">
      <alignment vertical="top" wrapText="1"/>
    </xf>
    <xf numFmtId="0" fontId="43" fillId="0" borderId="26" xfId="2" applyFont="1" applyBorder="1" applyAlignment="1">
      <alignment vertical="top" wrapText="1"/>
    </xf>
    <xf numFmtId="0" fontId="43" fillId="0" borderId="26" xfId="2" applyFont="1" applyBorder="1" applyAlignment="1">
      <alignment horizontal="justify" vertical="top" wrapText="1"/>
    </xf>
    <xf numFmtId="0" fontId="11" fillId="0" borderId="24" xfId="2" applyBorder="1" applyAlignment="1">
      <alignment horizontal="justify" vertical="top" wrapText="1"/>
    </xf>
    <xf numFmtId="0" fontId="43" fillId="0" borderId="24" xfId="2" applyFont="1" applyBorder="1" applyAlignment="1">
      <alignment horizontal="justify" vertical="top" wrapText="1"/>
    </xf>
    <xf numFmtId="0" fontId="43" fillId="0" borderId="25" xfId="2" applyFont="1" applyBorder="1" applyAlignment="1">
      <alignment vertical="top" wrapText="1"/>
    </xf>
    <xf numFmtId="0" fontId="11" fillId="0" borderId="25" xfId="2" applyBorder="1" applyAlignment="1">
      <alignment vertical="top" wrapText="1"/>
    </xf>
    <xf numFmtId="0" fontId="11" fillId="0" borderId="28" xfId="2" applyBorder="1" applyAlignment="1">
      <alignment vertical="top" wrapText="1"/>
    </xf>
    <xf numFmtId="0" fontId="11" fillId="0" borderId="26" xfId="2" applyBorder="1" applyAlignment="1">
      <alignment vertical="top" wrapText="1"/>
    </xf>
    <xf numFmtId="0" fontId="43" fillId="0" borderId="25" xfId="2" applyFont="1" applyBorder="1" applyAlignment="1">
      <alignment horizontal="left" vertical="center" wrapText="1"/>
    </xf>
    <xf numFmtId="0" fontId="43" fillId="0" borderId="25" xfId="2" applyFont="1" applyBorder="1" applyAlignment="1">
      <alignment horizontal="center" vertical="center" wrapText="1"/>
    </xf>
    <xf numFmtId="0" fontId="11" fillId="0" borderId="26" xfId="2" applyBorder="1"/>
    <xf numFmtId="0" fontId="40" fillId="0" borderId="10" xfId="1" applyFont="1" applyBorder="1" applyAlignment="1">
      <alignment horizontal="center" vertical="center" wrapText="1"/>
    </xf>
    <xf numFmtId="0" fontId="40" fillId="0" borderId="0" xfId="1" applyFont="1" applyAlignment="1">
      <alignment horizontal="center" vertical="center" wrapText="1"/>
    </xf>
    <xf numFmtId="0" fontId="40" fillId="0" borderId="9" xfId="1" applyFont="1" applyBorder="1" applyAlignment="1">
      <alignment horizontal="center" vertical="center" wrapText="1"/>
    </xf>
    <xf numFmtId="0" fontId="4" fillId="0" borderId="0" xfId="1" applyFont="1" applyAlignment="1">
      <alignment horizontal="left" vertical="center" wrapText="1"/>
    </xf>
    <xf numFmtId="2" fontId="40" fillId="0" borderId="9" xfId="1" applyNumberFormat="1" applyFont="1" applyBorder="1" applyAlignment="1">
      <alignment horizontal="center" vertical="center" wrapText="1"/>
    </xf>
    <xf numFmtId="2" fontId="40" fillId="0" borderId="10" xfId="1" applyNumberFormat="1" applyFont="1" applyBorder="1" applyAlignment="1">
      <alignment horizontal="center" vertical="center"/>
    </xf>
    <xf numFmtId="0" fontId="7" fillId="0" borderId="5" xfId="1" applyFont="1" applyBorder="1" applyAlignment="1">
      <alignment horizontal="left" vertical="center" wrapText="1"/>
    </xf>
    <xf numFmtId="0" fontId="41" fillId="0" borderId="25" xfId="2" applyFont="1" applyBorder="1" applyAlignment="1">
      <alignment horizontal="left" vertical="top" wrapText="1"/>
    </xf>
    <xf numFmtId="0" fontId="43" fillId="0" borderId="1" xfId="62" applyFont="1" applyBorder="1" applyAlignment="1">
      <alignment horizontal="center" vertical="center"/>
    </xf>
    <xf numFmtId="9" fontId="7" fillId="0" borderId="1" xfId="1" applyNumberFormat="1" applyFont="1" applyBorder="1" applyAlignment="1">
      <alignment horizontal="left" vertical="center" wrapText="1"/>
    </xf>
    <xf numFmtId="0" fontId="0" fillId="0" borderId="1" xfId="0" applyBorder="1" applyAlignment="1">
      <alignment horizontal="center" vertical="center" wrapText="1"/>
    </xf>
    <xf numFmtId="169" fontId="11" fillId="0" borderId="1" xfId="0" applyNumberFormat="1" applyFont="1" applyBorder="1" applyAlignment="1">
      <alignment horizontal="center" vertical="center"/>
    </xf>
    <xf numFmtId="0" fontId="41" fillId="0" borderId="24" xfId="2" applyFont="1" applyBorder="1" applyAlignment="1">
      <alignment horizontal="left" vertical="center" wrapText="1"/>
    </xf>
    <xf numFmtId="1" fontId="37" fillId="0" borderId="4" xfId="49" applyNumberFormat="1" applyFont="1" applyBorder="1" applyAlignment="1">
      <alignment horizontal="center" vertical="center"/>
    </xf>
    <xf numFmtId="0" fontId="36" fillId="0" borderId="1" xfId="49" applyFont="1" applyBorder="1"/>
    <xf numFmtId="168"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0" fontId="11" fillId="25" borderId="10" xfId="2" applyFill="1" applyBorder="1" applyAlignment="1">
      <alignment horizontal="center" vertical="center" wrapText="1"/>
    </xf>
    <xf numFmtId="0" fontId="43" fillId="0" borderId="30" xfId="2" applyFont="1" applyBorder="1" applyAlignment="1">
      <alignment horizontal="center" vertical="center"/>
    </xf>
    <xf numFmtId="0" fontId="12" fillId="0" borderId="1" xfId="1" applyFont="1" applyBorder="1" applyAlignment="1">
      <alignment horizontal="left" vertical="center"/>
    </xf>
    <xf numFmtId="0" fontId="12" fillId="0" borderId="0" xfId="1" applyFont="1" applyAlignment="1">
      <alignment horizontal="left" vertical="center"/>
    </xf>
    <xf numFmtId="2" fontId="43" fillId="0" borderId="10" xfId="1" applyNumberFormat="1" applyFont="1" applyBorder="1" applyAlignment="1">
      <alignment horizontal="center" vertical="center"/>
    </xf>
    <xf numFmtId="0" fontId="11" fillId="0" borderId="1" xfId="1" applyFont="1" applyBorder="1" applyAlignment="1">
      <alignment vertical="center" wrapText="1"/>
    </xf>
    <xf numFmtId="170" fontId="11" fillId="0" borderId="1" xfId="0" applyNumberFormat="1" applyFont="1" applyBorder="1" applyAlignment="1">
      <alignment horizontal="center" vertical="center"/>
    </xf>
    <xf numFmtId="2" fontId="11" fillId="0" borderId="1" xfId="49" applyNumberFormat="1" applyFont="1" applyBorder="1" applyAlignment="1">
      <alignment horizontal="center" vertical="center"/>
    </xf>
    <xf numFmtId="0" fontId="50" fillId="0" borderId="1" xfId="1" applyFont="1" applyBorder="1" applyAlignment="1">
      <alignment horizontal="left" vertical="center" wrapText="1"/>
    </xf>
    <xf numFmtId="0" fontId="15" fillId="0" borderId="0" xfId="1" applyFont="1" applyAlignment="1">
      <alignment wrapText="1"/>
    </xf>
    <xf numFmtId="0" fontId="13" fillId="0" borderId="0" xfId="1" applyFont="1" applyAlignment="1">
      <alignment horizontal="left" vertical="center" wrapText="1"/>
    </xf>
    <xf numFmtId="0" fontId="5" fillId="0" borderId="0" xfId="1" applyFont="1" applyAlignment="1">
      <alignment horizontal="center" vertical="center" wrapText="1"/>
    </xf>
    <xf numFmtId="0" fontId="4" fillId="0" borderId="0" xfId="1" applyFont="1" applyAlignment="1">
      <alignment horizontal="center" vertical="center" wrapText="1"/>
    </xf>
    <xf numFmtId="0" fontId="1" fillId="0" borderId="0" xfId="50" applyAlignment="1">
      <alignment wrapText="1"/>
    </xf>
    <xf numFmtId="0" fontId="1" fillId="0" borderId="0" xfId="50"/>
    <xf numFmtId="0" fontId="60" fillId="0" borderId="0" xfId="50" applyFont="1" applyAlignment="1">
      <alignment vertical="center" wrapText="1"/>
    </xf>
    <xf numFmtId="0" fontId="40" fillId="0" borderId="0" xfId="50" applyFont="1" applyAlignment="1">
      <alignment horizontal="center" wrapText="1"/>
    </xf>
    <xf numFmtId="0" fontId="40" fillId="0" borderId="0" xfId="50" applyFont="1" applyAlignment="1">
      <alignment horizontal="center"/>
    </xf>
    <xf numFmtId="0" fontId="67" fillId="0" borderId="0" xfId="50" applyFont="1" applyAlignment="1">
      <alignment horizontal="center"/>
    </xf>
    <xf numFmtId="0" fontId="58" fillId="0" borderId="31" xfId="50" applyFont="1" applyBorder="1" applyAlignment="1">
      <alignment horizontal="center" vertical="center" wrapText="1"/>
    </xf>
    <xf numFmtId="0" fontId="58" fillId="0" borderId="31" xfId="50" applyFont="1" applyBorder="1" applyAlignment="1">
      <alignment horizontal="center" vertical="center"/>
    </xf>
    <xf numFmtId="0" fontId="46" fillId="0" borderId="0" xfId="50" applyFont="1"/>
    <xf numFmtId="0" fontId="57" fillId="0" borderId="0" xfId="50" applyFont="1"/>
    <xf numFmtId="0" fontId="56" fillId="0" borderId="31" xfId="50" applyFont="1" applyBorder="1" applyAlignment="1">
      <alignment vertical="center" wrapText="1"/>
    </xf>
    <xf numFmtId="171" fontId="56" fillId="0" borderId="31" xfId="50" applyNumberFormat="1" applyFont="1" applyBorder="1" applyAlignment="1">
      <alignment horizontal="center" vertical="center"/>
    </xf>
    <xf numFmtId="3" fontId="56" fillId="0" borderId="31" xfId="50" applyNumberFormat="1" applyFont="1" applyBorder="1" applyAlignment="1">
      <alignment horizontal="center" vertical="center"/>
    </xf>
    <xf numFmtId="9" fontId="56" fillId="0" borderId="31" xfId="50" applyNumberFormat="1" applyFont="1" applyBorder="1" applyAlignment="1">
      <alignment horizontal="center" vertical="center"/>
    </xf>
    <xf numFmtId="172" fontId="56" fillId="0" borderId="31" xfId="50" applyNumberFormat="1" applyFont="1" applyBorder="1" applyAlignment="1">
      <alignment horizontal="center" vertical="center"/>
    </xf>
    <xf numFmtId="9" fontId="0" fillId="0" borderId="0" xfId="67" applyFont="1" applyProtection="1"/>
    <xf numFmtId="0" fontId="56" fillId="0" borderId="0" xfId="50" applyFont="1" applyAlignment="1">
      <alignment vertical="center" wrapText="1"/>
    </xf>
    <xf numFmtId="172" fontId="56" fillId="0" borderId="0" xfId="50" applyNumberFormat="1" applyFont="1" applyAlignment="1">
      <alignment horizontal="center" vertical="center"/>
    </xf>
    <xf numFmtId="0" fontId="56" fillId="0" borderId="0" xfId="50" applyFont="1"/>
    <xf numFmtId="0" fontId="58" fillId="26" borderId="31" xfId="50" applyFont="1" applyFill="1" applyBorder="1" applyAlignment="1">
      <alignment horizontal="left" vertical="center" wrapText="1"/>
    </xf>
    <xf numFmtId="0" fontId="58" fillId="26" borderId="31" xfId="50" applyFont="1" applyFill="1" applyBorder="1" applyAlignment="1">
      <alignment horizontal="center" vertical="center"/>
    </xf>
    <xf numFmtId="168" fontId="56" fillId="0" borderId="31" xfId="50" applyNumberFormat="1" applyFont="1" applyBorder="1" applyAlignment="1">
      <alignment horizontal="center" vertical="center"/>
    </xf>
    <xf numFmtId="0" fontId="56" fillId="0" borderId="0" xfId="50" applyFont="1" applyAlignment="1">
      <alignment vertical="center"/>
    </xf>
    <xf numFmtId="0" fontId="58" fillId="26" borderId="32" xfId="50" applyFont="1" applyFill="1" applyBorder="1" applyAlignment="1">
      <alignment horizontal="left" vertical="center" wrapText="1"/>
    </xf>
    <xf numFmtId="0" fontId="58" fillId="26" borderId="32" xfId="50" applyFont="1" applyFill="1" applyBorder="1" applyAlignment="1">
      <alignment horizontal="center" vertical="center"/>
    </xf>
    <xf numFmtId="0" fontId="58" fillId="27" borderId="31" xfId="50" applyFont="1" applyFill="1" applyBorder="1" applyAlignment="1">
      <alignment horizontal="left" vertical="center"/>
    </xf>
    <xf numFmtId="0" fontId="56" fillId="27" borderId="31" xfId="50" applyFont="1" applyFill="1" applyBorder="1" applyAlignment="1">
      <alignment horizontal="center" vertical="center"/>
    </xf>
    <xf numFmtId="171" fontId="58" fillId="0" borderId="31" xfId="50" applyNumberFormat="1" applyFont="1" applyBorder="1" applyAlignment="1">
      <alignment horizontal="center" vertical="center"/>
    </xf>
    <xf numFmtId="171" fontId="58" fillId="27" borderId="31" xfId="50" applyNumberFormat="1" applyFont="1" applyFill="1" applyBorder="1" applyAlignment="1">
      <alignment horizontal="center" vertical="center"/>
    </xf>
    <xf numFmtId="0" fontId="68" fillId="0" borderId="0" xfId="50" applyFont="1"/>
    <xf numFmtId="0" fontId="2" fillId="0" borderId="0" xfId="50" applyFont="1"/>
    <xf numFmtId="0" fontId="2" fillId="27" borderId="0" xfId="50" applyFont="1" applyFill="1"/>
    <xf numFmtId="0" fontId="58" fillId="0" borderId="31" xfId="50" applyFont="1" applyBorder="1" applyAlignment="1">
      <alignment vertical="center" wrapText="1"/>
    </xf>
    <xf numFmtId="0" fontId="58" fillId="0" borderId="33" xfId="50" applyFont="1" applyBorder="1" applyAlignment="1">
      <alignment vertical="center" wrapText="1"/>
    </xf>
    <xf numFmtId="171" fontId="58" fillId="0" borderId="34" xfId="50" applyNumberFormat="1" applyFont="1" applyBorder="1" applyAlignment="1">
      <alignment horizontal="center" vertical="center"/>
    </xf>
    <xf numFmtId="0" fontId="38" fillId="0" borderId="0" xfId="50" applyFont="1"/>
    <xf numFmtId="0" fontId="56" fillId="0" borderId="31" xfId="50" applyFont="1" applyBorder="1" applyAlignment="1">
      <alignment horizontal="center" vertical="center"/>
    </xf>
    <xf numFmtId="0" fontId="1" fillId="0" borderId="0" xfId="50" applyAlignment="1">
      <alignment vertical="center"/>
    </xf>
    <xf numFmtId="171" fontId="56" fillId="27" borderId="31" xfId="50" applyNumberFormat="1" applyFont="1" applyFill="1" applyBorder="1" applyAlignment="1">
      <alignment horizontal="center" vertical="center"/>
    </xf>
    <xf numFmtId="171" fontId="57" fillId="0" borderId="31" xfId="50" applyNumberFormat="1" applyFont="1" applyBorder="1" applyAlignment="1">
      <alignment vertical="center"/>
    </xf>
    <xf numFmtId="171" fontId="1" fillId="0" borderId="31" xfId="50" applyNumberFormat="1" applyBorder="1" applyAlignment="1">
      <alignment vertical="center"/>
    </xf>
    <xf numFmtId="0" fontId="58" fillId="0" borderId="0" xfId="50" applyFont="1" applyAlignment="1">
      <alignment vertical="center" wrapText="1"/>
    </xf>
    <xf numFmtId="3" fontId="58" fillId="0" borderId="0" xfId="50" applyNumberFormat="1" applyFont="1" applyAlignment="1">
      <alignment horizontal="center" vertical="center"/>
    </xf>
    <xf numFmtId="0" fontId="58" fillId="26" borderId="31" xfId="50" applyFont="1" applyFill="1" applyBorder="1" applyAlignment="1">
      <alignment vertical="center" wrapText="1"/>
    </xf>
    <xf numFmtId="3" fontId="58" fillId="26" borderId="31" xfId="50" applyNumberFormat="1" applyFont="1" applyFill="1" applyBorder="1" applyAlignment="1">
      <alignment horizontal="center" vertical="center" wrapText="1"/>
    </xf>
    <xf numFmtId="0" fontId="58" fillId="0" borderId="0" xfId="50" applyFont="1" applyAlignment="1">
      <alignment horizontal="center" vertical="center"/>
    </xf>
    <xf numFmtId="0" fontId="59" fillId="0" borderId="0" xfId="50" applyFont="1" applyAlignment="1">
      <alignment vertical="center"/>
    </xf>
    <xf numFmtId="0" fontId="58" fillId="0" borderId="31" xfId="50" applyFont="1" applyBorder="1" applyAlignment="1">
      <alignment horizontal="left" vertical="center" wrapText="1"/>
    </xf>
    <xf numFmtId="0" fontId="38" fillId="0" borderId="0" xfId="50" applyFont="1" applyAlignment="1">
      <alignment vertical="center"/>
    </xf>
    <xf numFmtId="0" fontId="57" fillId="0" borderId="0" xfId="50" applyFont="1" applyAlignment="1">
      <alignment vertical="center"/>
    </xf>
    <xf numFmtId="0" fontId="38" fillId="0" borderId="0" xfId="50" applyFont="1" applyAlignment="1">
      <alignment wrapText="1"/>
    </xf>
    <xf numFmtId="49" fontId="57" fillId="0" borderId="0" xfId="50" applyNumberFormat="1" applyFont="1"/>
    <xf numFmtId="0" fontId="69" fillId="0" borderId="0" xfId="50" applyFont="1" applyAlignment="1">
      <alignment wrapText="1"/>
    </xf>
    <xf numFmtId="0" fontId="71" fillId="0" borderId="0" xfId="68" applyFont="1"/>
    <xf numFmtId="0" fontId="71" fillId="0" borderId="0" xfId="68" applyFont="1" applyAlignment="1">
      <alignment wrapText="1"/>
    </xf>
    <xf numFmtId="3" fontId="72" fillId="0" borderId="0" xfId="68" applyNumberFormat="1" applyFont="1" applyAlignment="1">
      <alignment horizontal="right" vertical="top"/>
    </xf>
    <xf numFmtId="2" fontId="72" fillId="0" borderId="0" xfId="68" applyNumberFormat="1" applyFont="1" applyAlignment="1">
      <alignment horizontal="center" vertical="top"/>
    </xf>
    <xf numFmtId="4" fontId="72" fillId="0" borderId="0" xfId="68" applyNumberFormat="1" applyFont="1" applyAlignment="1">
      <alignment horizontal="right" vertical="top"/>
    </xf>
    <xf numFmtId="0" fontId="72" fillId="0" borderId="0" xfId="68" applyFont="1" applyAlignment="1">
      <alignment horizontal="left" vertical="top" wrapText="1"/>
    </xf>
    <xf numFmtId="0" fontId="72" fillId="0" borderId="0" xfId="68" applyFont="1" applyAlignment="1">
      <alignment horizontal="right" vertical="top" wrapText="1"/>
    </xf>
    <xf numFmtId="0" fontId="72" fillId="0" borderId="0" xfId="68" applyFont="1" applyAlignment="1">
      <alignment wrapText="1"/>
    </xf>
    <xf numFmtId="0" fontId="71" fillId="0" borderId="0" xfId="68" applyFont="1" applyAlignment="1">
      <alignment horizontal="right" vertical="top" wrapText="1"/>
    </xf>
    <xf numFmtId="0" fontId="71" fillId="0" borderId="0" xfId="68" applyFont="1" applyAlignment="1">
      <alignment horizontal="center" vertical="top" wrapText="1"/>
    </xf>
    <xf numFmtId="2" fontId="71" fillId="0" borderId="0" xfId="68" applyNumberFormat="1" applyFont="1" applyAlignment="1">
      <alignment horizontal="center" vertical="top" wrapText="1"/>
    </xf>
    <xf numFmtId="4" fontId="71" fillId="0" borderId="0" xfId="68" applyNumberFormat="1" applyFont="1" applyAlignment="1">
      <alignment horizontal="right" vertical="top" wrapText="1"/>
    </xf>
    <xf numFmtId="49" fontId="71" fillId="0" borderId="0" xfId="68" applyNumberFormat="1" applyFont="1" applyAlignment="1">
      <alignment horizontal="right"/>
    </xf>
    <xf numFmtId="0" fontId="71" fillId="0" borderId="20" xfId="68" applyFont="1" applyBorder="1"/>
    <xf numFmtId="49" fontId="71" fillId="0" borderId="0" xfId="68" applyNumberFormat="1" applyFont="1"/>
    <xf numFmtId="0" fontId="70" fillId="0" borderId="0" xfId="68"/>
    <xf numFmtId="0" fontId="73" fillId="0" borderId="0" xfId="68" applyFont="1"/>
    <xf numFmtId="0" fontId="73" fillId="0" borderId="0" xfId="68" applyFont="1" applyAlignment="1">
      <alignment wrapText="1"/>
    </xf>
    <xf numFmtId="49" fontId="73" fillId="0" borderId="0" xfId="68" applyNumberFormat="1" applyFont="1"/>
    <xf numFmtId="0" fontId="73" fillId="0" borderId="0" xfId="68" applyFont="1" applyAlignment="1">
      <alignment horizontal="right" vertical="top"/>
    </xf>
    <xf numFmtId="49" fontId="72" fillId="0" borderId="0" xfId="68" applyNumberFormat="1" applyFont="1" applyAlignment="1">
      <alignment horizontal="left" vertical="top" wrapText="1"/>
    </xf>
    <xf numFmtId="49" fontId="72" fillId="0" borderId="0" xfId="68" applyNumberFormat="1" applyFont="1" applyAlignment="1">
      <alignment horizontal="right" vertical="top" wrapText="1"/>
    </xf>
    <xf numFmtId="49" fontId="71" fillId="0" borderId="5" xfId="68" applyNumberFormat="1" applyFont="1" applyBorder="1"/>
    <xf numFmtId="49" fontId="71" fillId="0" borderId="0" xfId="68" applyNumberFormat="1" applyFont="1" applyAlignment="1">
      <alignment horizontal="right" vertical="top" wrapText="1"/>
    </xf>
    <xf numFmtId="49" fontId="72" fillId="0" borderId="5" xfId="68" applyNumberFormat="1" applyFont="1" applyBorder="1" applyAlignment="1">
      <alignment horizontal="center" vertical="top" wrapText="1"/>
    </xf>
    <xf numFmtId="2" fontId="71" fillId="0" borderId="0" xfId="68" applyNumberFormat="1" applyFont="1" applyAlignment="1">
      <alignment horizontal="right" vertical="top" wrapText="1"/>
    </xf>
    <xf numFmtId="0" fontId="73" fillId="0" borderId="0" xfId="68" applyFont="1" applyAlignment="1">
      <alignment horizontal="left"/>
    </xf>
    <xf numFmtId="2" fontId="73" fillId="0" borderId="20" xfId="68" applyNumberFormat="1" applyFont="1" applyBorder="1"/>
    <xf numFmtId="0" fontId="75" fillId="0" borderId="0" xfId="68" applyFont="1"/>
    <xf numFmtId="2" fontId="73" fillId="0" borderId="0" xfId="68" applyNumberFormat="1" applyFont="1"/>
    <xf numFmtId="0" fontId="74" fillId="0" borderId="0" xfId="68" applyFont="1"/>
    <xf numFmtId="0" fontId="73" fillId="0" borderId="0" xfId="68" applyFont="1" applyAlignment="1">
      <alignment vertical="center" wrapText="1"/>
    </xf>
    <xf numFmtId="49" fontId="75" fillId="0" borderId="0" xfId="68" applyNumberFormat="1" applyFont="1" applyAlignment="1">
      <alignment horizontal="left"/>
    </xf>
    <xf numFmtId="0" fontId="73" fillId="0" borderId="0" xfId="68" applyFont="1" applyAlignment="1">
      <alignment horizontal="center"/>
    </xf>
    <xf numFmtId="49" fontId="74" fillId="0" borderId="0" xfId="68" applyNumberFormat="1" applyFont="1"/>
    <xf numFmtId="49" fontId="74" fillId="0" borderId="0" xfId="68" applyNumberFormat="1" applyFont="1" applyAlignment="1">
      <alignment horizontal="center"/>
    </xf>
    <xf numFmtId="49" fontId="71" fillId="0" borderId="0" xfId="68" applyNumberFormat="1" applyFont="1" applyAlignment="1">
      <alignment horizontal="right" vertical="top"/>
    </xf>
    <xf numFmtId="49" fontId="73" fillId="0" borderId="0" xfId="68" applyNumberFormat="1" applyFont="1" applyAlignment="1">
      <alignment wrapText="1"/>
    </xf>
    <xf numFmtId="49" fontId="71" fillId="0" borderId="20" xfId="68" applyNumberFormat="1" applyFont="1" applyBorder="1" applyAlignment="1">
      <alignment horizontal="center"/>
    </xf>
    <xf numFmtId="49" fontId="76" fillId="0" borderId="0" xfId="68" applyNumberFormat="1" applyFont="1" applyAlignment="1">
      <alignment horizontal="center"/>
    </xf>
    <xf numFmtId="49" fontId="74" fillId="0" borderId="0" xfId="68" applyNumberFormat="1" applyFont="1" applyAlignment="1">
      <alignment horizontal="center" vertical="top"/>
    </xf>
    <xf numFmtId="49" fontId="73" fillId="0" borderId="0" xfId="68" applyNumberFormat="1" applyFont="1" applyAlignment="1">
      <alignment vertical="top"/>
    </xf>
    <xf numFmtId="49" fontId="73" fillId="0" borderId="0" xfId="68" applyNumberFormat="1" applyFont="1" applyAlignment="1">
      <alignment horizontal="left"/>
    </xf>
    <xf numFmtId="49" fontId="77" fillId="0" borderId="0" xfId="68" applyNumberFormat="1" applyFont="1" applyAlignment="1">
      <alignment vertical="top" wrapText="1"/>
    </xf>
    <xf numFmtId="49" fontId="73" fillId="0" borderId="0" xfId="68" applyNumberFormat="1" applyFont="1" applyAlignment="1">
      <alignment horizontal="right"/>
    </xf>
    <xf numFmtId="49" fontId="71" fillId="0" borderId="0" xfId="68" applyNumberFormat="1" applyFont="1" applyAlignment="1">
      <alignment horizontal="left" vertical="top" wrapText="1"/>
    </xf>
    <xf numFmtId="0" fontId="77" fillId="0" borderId="0" xfId="68" applyFont="1" applyAlignment="1">
      <alignment wrapText="1"/>
    </xf>
    <xf numFmtId="4" fontId="73" fillId="0" borderId="20" xfId="68" applyNumberFormat="1" applyFont="1" applyBorder="1" applyAlignment="1">
      <alignment horizontal="right"/>
    </xf>
    <xf numFmtId="0" fontId="73" fillId="0" borderId="0" xfId="68" applyFont="1" applyAlignment="1">
      <alignment horizontal="left" vertical="top"/>
    </xf>
    <xf numFmtId="2" fontId="73" fillId="0" borderId="0" xfId="68" applyNumberFormat="1" applyFont="1" applyAlignment="1">
      <alignment horizontal="right"/>
    </xf>
    <xf numFmtId="49" fontId="73" fillId="0" borderId="5" xfId="68" applyNumberFormat="1" applyFont="1" applyBorder="1" applyAlignment="1">
      <alignment vertical="center" wrapText="1"/>
    </xf>
    <xf numFmtId="49" fontId="73" fillId="0" borderId="0" xfId="68" applyNumberFormat="1" applyFont="1" applyAlignment="1">
      <alignment horizontal="right" vertical="top" wrapText="1"/>
    </xf>
    <xf numFmtId="49" fontId="73" fillId="0" borderId="0" xfId="68" applyNumberFormat="1" applyFont="1" applyAlignment="1">
      <alignment horizontal="center" vertical="top" wrapText="1"/>
    </xf>
    <xf numFmtId="0" fontId="73" fillId="0" borderId="0" xfId="68" applyFont="1" applyAlignment="1">
      <alignment horizontal="center" vertical="top" wrapText="1"/>
    </xf>
    <xf numFmtId="2" fontId="73" fillId="0" borderId="0" xfId="68" applyNumberFormat="1" applyFont="1" applyAlignment="1">
      <alignment horizontal="center" vertical="top" wrapText="1"/>
    </xf>
    <xf numFmtId="0" fontId="73" fillId="0" borderId="0" xfId="68" applyFont="1" applyAlignment="1">
      <alignment horizontal="right" vertical="top" wrapText="1"/>
    </xf>
    <xf numFmtId="4" fontId="73" fillId="0" borderId="35" xfId="68" applyNumberFormat="1" applyFont="1" applyBorder="1" applyAlignment="1">
      <alignment horizontal="right" vertical="top" wrapText="1"/>
    </xf>
    <xf numFmtId="49" fontId="73" fillId="0" borderId="5" xfId="68" applyNumberFormat="1" applyFont="1" applyBorder="1" applyAlignment="1">
      <alignment horizontal="right" vertical="center" wrapText="1"/>
    </xf>
    <xf numFmtId="4" fontId="73" fillId="0" borderId="0" xfId="68" applyNumberFormat="1" applyFont="1" applyAlignment="1">
      <alignment horizontal="right" vertical="top" wrapText="1"/>
    </xf>
    <xf numFmtId="0" fontId="78" fillId="0" borderId="0" xfId="68" applyFont="1"/>
    <xf numFmtId="2" fontId="73" fillId="0" borderId="35" xfId="68" applyNumberFormat="1" applyFont="1" applyBorder="1" applyAlignment="1">
      <alignment horizontal="right" vertical="top" wrapText="1"/>
    </xf>
    <xf numFmtId="49" fontId="73" fillId="0" borderId="5" xfId="68" applyNumberFormat="1" applyFont="1" applyBorder="1" applyAlignment="1">
      <alignment horizontal="right" vertical="top" wrapText="1"/>
    </xf>
    <xf numFmtId="2" fontId="73" fillId="0" borderId="0" xfId="68" applyNumberFormat="1" applyFont="1" applyAlignment="1">
      <alignment horizontal="right" vertical="top" wrapText="1"/>
    </xf>
    <xf numFmtId="173" fontId="73" fillId="0" borderId="0" xfId="68" applyNumberFormat="1" applyFont="1" applyAlignment="1">
      <alignment horizontal="center" vertical="top" wrapText="1"/>
    </xf>
    <xf numFmtId="174" fontId="73" fillId="0" borderId="0" xfId="68" applyNumberFormat="1" applyFont="1" applyAlignment="1">
      <alignment horizontal="center" vertical="top" wrapText="1"/>
    </xf>
    <xf numFmtId="1" fontId="73" fillId="0" borderId="0" xfId="68" applyNumberFormat="1" applyFont="1" applyAlignment="1">
      <alignment horizontal="center" vertical="top" wrapText="1"/>
    </xf>
    <xf numFmtId="49" fontId="71" fillId="0" borderId="5" xfId="68" applyNumberFormat="1" applyFont="1" applyBorder="1" applyAlignment="1">
      <alignment horizontal="center" vertical="top" wrapText="1"/>
    </xf>
    <xf numFmtId="168" fontId="73" fillId="0" borderId="0" xfId="68" applyNumberFormat="1" applyFont="1" applyAlignment="1">
      <alignment horizontal="center" vertical="top" wrapText="1"/>
    </xf>
    <xf numFmtId="175" fontId="73" fillId="0" borderId="0" xfId="68" applyNumberFormat="1" applyFont="1" applyAlignment="1">
      <alignment horizontal="center" vertical="top" wrapText="1"/>
    </xf>
    <xf numFmtId="0" fontId="77" fillId="0" borderId="0" xfId="68" applyFont="1"/>
    <xf numFmtId="0" fontId="73" fillId="0" borderId="0" xfId="68" applyFont="1" applyAlignment="1">
      <alignment vertical="top"/>
    </xf>
    <xf numFmtId="0" fontId="77" fillId="0" borderId="0" xfId="68" applyFont="1" applyAlignment="1">
      <alignment vertical="top"/>
    </xf>
    <xf numFmtId="0" fontId="73" fillId="0" borderId="0" xfId="68" applyFont="1" applyAlignment="1">
      <alignment vertical="top" wrapText="1"/>
    </xf>
    <xf numFmtId="49" fontId="72" fillId="0" borderId="22" xfId="68" applyNumberFormat="1" applyFont="1" applyBorder="1" applyAlignment="1">
      <alignment horizontal="center" vertical="top" wrapText="1"/>
    </xf>
    <xf numFmtId="49" fontId="72" fillId="0" borderId="20" xfId="68" applyNumberFormat="1" applyFont="1" applyBorder="1" applyAlignment="1">
      <alignment horizontal="left" vertical="top" wrapText="1"/>
    </xf>
    <xf numFmtId="49" fontId="72" fillId="0" borderId="20" xfId="68" applyNumberFormat="1" applyFont="1" applyBorder="1" applyAlignment="1">
      <alignment horizontal="center" vertical="top" wrapText="1"/>
    </xf>
    <xf numFmtId="0" fontId="72" fillId="0" borderId="20" xfId="68" applyFont="1" applyBorder="1" applyAlignment="1">
      <alignment horizontal="center" vertical="top" wrapText="1"/>
    </xf>
    <xf numFmtId="0" fontId="72" fillId="0" borderId="20" xfId="68" applyFont="1" applyBorder="1" applyAlignment="1">
      <alignment horizontal="right" vertical="top" wrapText="1"/>
    </xf>
    <xf numFmtId="0" fontId="72" fillId="0" borderId="21" xfId="68" applyFont="1" applyBorder="1" applyAlignment="1">
      <alignment horizontal="right" vertical="top" wrapText="1"/>
    </xf>
    <xf numFmtId="2" fontId="77" fillId="0" borderId="0" xfId="68" applyNumberFormat="1" applyFont="1" applyAlignment="1">
      <alignment horizontal="center" vertical="top"/>
    </xf>
    <xf numFmtId="3" fontId="77" fillId="0" borderId="0" xfId="68" applyNumberFormat="1" applyFont="1" applyAlignment="1">
      <alignment horizontal="right" vertical="top"/>
    </xf>
    <xf numFmtId="3" fontId="79" fillId="0" borderId="0" xfId="68" applyNumberFormat="1" applyFont="1" applyAlignment="1">
      <alignment horizontal="right" vertical="top"/>
    </xf>
    <xf numFmtId="49" fontId="71" fillId="0" borderId="22" xfId="68" applyNumberFormat="1" applyFont="1" applyBorder="1"/>
    <xf numFmtId="49" fontId="71" fillId="0" borderId="20" xfId="68" applyNumberFormat="1" applyFont="1" applyBorder="1" applyAlignment="1">
      <alignment vertical="top" wrapText="1"/>
    </xf>
    <xf numFmtId="2" fontId="79" fillId="0" borderId="0" xfId="68" applyNumberFormat="1" applyFont="1" applyAlignment="1">
      <alignment horizontal="center" vertical="top"/>
    </xf>
    <xf numFmtId="4" fontId="77" fillId="0" borderId="0" xfId="68" applyNumberFormat="1" applyFont="1" applyAlignment="1">
      <alignment horizontal="right" vertical="top"/>
    </xf>
    <xf numFmtId="0" fontId="77" fillId="0" borderId="0" xfId="68" applyFont="1" applyAlignment="1">
      <alignment vertical="center"/>
    </xf>
    <xf numFmtId="0" fontId="71" fillId="0" borderId="0" xfId="68" applyFont="1" applyAlignment="1">
      <alignment vertical="center"/>
    </xf>
    <xf numFmtId="0" fontId="71" fillId="0" borderId="0" xfId="68" applyFont="1" applyAlignment="1">
      <alignment vertical="center" wrapText="1"/>
    </xf>
    <xf numFmtId="49" fontId="73" fillId="0" borderId="36" xfId="68" applyNumberFormat="1" applyFont="1" applyBorder="1" applyAlignment="1">
      <alignment vertical="top"/>
    </xf>
    <xf numFmtId="0" fontId="73" fillId="0" borderId="36" xfId="68" applyFont="1" applyBorder="1"/>
    <xf numFmtId="0" fontId="73" fillId="0" borderId="36" xfId="68" applyFont="1" applyBorder="1" applyAlignment="1">
      <alignment horizontal="center"/>
    </xf>
    <xf numFmtId="0" fontId="71" fillId="0" borderId="37" xfId="68" applyFont="1" applyBorder="1"/>
    <xf numFmtId="4" fontId="73" fillId="0" borderId="37" xfId="68" applyNumberFormat="1" applyFont="1" applyBorder="1" applyAlignment="1">
      <alignment horizontal="right"/>
    </xf>
    <xf numFmtId="2" fontId="73" fillId="0" borderId="37" xfId="68" applyNumberFormat="1" applyFont="1" applyBorder="1" applyAlignment="1">
      <alignment horizontal="right"/>
    </xf>
    <xf numFmtId="0" fontId="71" fillId="0" borderId="38" xfId="68" applyFont="1" applyBorder="1" applyAlignment="1">
      <alignment horizontal="center" vertical="center" wrapText="1"/>
    </xf>
    <xf numFmtId="49" fontId="71" fillId="0" borderId="38" xfId="68" applyNumberFormat="1" applyFont="1" applyBorder="1" applyAlignment="1">
      <alignment horizontal="center" vertical="center"/>
    </xf>
    <xf numFmtId="0" fontId="71" fillId="0" borderId="38" xfId="68" applyFont="1" applyBorder="1" applyAlignment="1">
      <alignment horizontal="center" vertical="center"/>
    </xf>
    <xf numFmtId="49" fontId="72" fillId="0" borderId="39" xfId="68" applyNumberFormat="1" applyFont="1" applyBorder="1" applyAlignment="1">
      <alignment horizontal="center" vertical="top" wrapText="1"/>
    </xf>
    <xf numFmtId="49" fontId="72" fillId="0" borderId="36" xfId="68" applyNumberFormat="1" applyFont="1" applyBorder="1" applyAlignment="1">
      <alignment horizontal="left" vertical="top" wrapText="1"/>
    </xf>
    <xf numFmtId="49" fontId="72" fillId="0" borderId="36" xfId="68" applyNumberFormat="1" applyFont="1" applyBorder="1" applyAlignment="1">
      <alignment horizontal="center" vertical="top" wrapText="1"/>
    </xf>
    <xf numFmtId="0" fontId="72" fillId="0" borderId="36" xfId="68" applyFont="1" applyBorder="1" applyAlignment="1">
      <alignment horizontal="center" vertical="top" wrapText="1"/>
    </xf>
    <xf numFmtId="1" fontId="72" fillId="0" borderId="36" xfId="68" applyNumberFormat="1" applyFont="1" applyBorder="1" applyAlignment="1">
      <alignment horizontal="center" vertical="top" wrapText="1"/>
    </xf>
    <xf numFmtId="0" fontId="72" fillId="0" borderId="36" xfId="68" applyFont="1" applyBorder="1" applyAlignment="1">
      <alignment horizontal="right" vertical="top" wrapText="1"/>
    </xf>
    <xf numFmtId="0" fontId="75" fillId="0" borderId="36" xfId="68" applyFont="1" applyBorder="1" applyAlignment="1">
      <alignment horizontal="right" vertical="top" wrapText="1"/>
    </xf>
    <xf numFmtId="0" fontId="72" fillId="0" borderId="40" xfId="68" applyFont="1" applyBorder="1" applyAlignment="1">
      <alignment horizontal="right" vertical="top" wrapText="1"/>
    </xf>
    <xf numFmtId="4" fontId="72" fillId="0" borderId="36" xfId="68" applyNumberFormat="1" applyFont="1" applyBorder="1" applyAlignment="1">
      <alignment horizontal="right" vertical="top" wrapText="1"/>
    </xf>
    <xf numFmtId="4" fontId="72" fillId="0" borderId="40" xfId="68" applyNumberFormat="1" applyFont="1" applyBorder="1" applyAlignment="1">
      <alignment horizontal="right" vertical="top" wrapText="1"/>
    </xf>
    <xf numFmtId="2" fontId="72" fillId="0" borderId="36" xfId="68" applyNumberFormat="1" applyFont="1" applyBorder="1" applyAlignment="1">
      <alignment horizontal="center" vertical="top" wrapText="1"/>
    </xf>
    <xf numFmtId="4" fontId="75" fillId="0" borderId="36" xfId="68" applyNumberFormat="1" applyFont="1" applyBorder="1" applyAlignment="1">
      <alignment horizontal="right" vertical="top" wrapText="1"/>
    </xf>
    <xf numFmtId="168" fontId="72" fillId="0" borderId="36" xfId="68" applyNumberFormat="1" applyFont="1" applyBorder="1" applyAlignment="1">
      <alignment horizontal="center" vertical="top" wrapText="1"/>
    </xf>
    <xf numFmtId="2" fontId="75" fillId="0" borderId="36" xfId="68" applyNumberFormat="1" applyFont="1" applyBorder="1" applyAlignment="1">
      <alignment horizontal="right" vertical="top" wrapText="1"/>
    </xf>
    <xf numFmtId="173" fontId="72" fillId="0" borderId="36" xfId="68" applyNumberFormat="1" applyFont="1" applyBorder="1" applyAlignment="1">
      <alignment horizontal="center" vertical="top" wrapText="1"/>
    </xf>
    <xf numFmtId="2" fontId="72" fillId="0" borderId="40" xfId="68" applyNumberFormat="1" applyFont="1" applyBorder="1" applyAlignment="1">
      <alignment horizontal="right" vertical="top" wrapText="1"/>
    </xf>
    <xf numFmtId="2" fontId="72" fillId="0" borderId="36" xfId="68" applyNumberFormat="1" applyFont="1" applyBorder="1" applyAlignment="1">
      <alignment horizontal="right" vertical="top" wrapText="1"/>
    </xf>
    <xf numFmtId="174" fontId="72" fillId="0" borderId="36" xfId="68" applyNumberFormat="1" applyFont="1" applyBorder="1" applyAlignment="1">
      <alignment horizontal="center" vertical="top" wrapText="1"/>
    </xf>
    <xf numFmtId="0" fontId="43" fillId="0" borderId="38" xfId="62" applyFont="1" applyBorder="1" applyAlignment="1">
      <alignment horizontal="center" vertical="center" wrapText="1"/>
    </xf>
    <xf numFmtId="0" fontId="11" fillId="0" borderId="38" xfId="62" applyFont="1" applyBorder="1" applyAlignment="1">
      <alignment horizontal="center" vertical="top"/>
    </xf>
    <xf numFmtId="0" fontId="11" fillId="0" borderId="38" xfId="62" applyFont="1" applyBorder="1" applyAlignment="1">
      <alignment horizontal="left" vertical="center"/>
    </xf>
    <xf numFmtId="0" fontId="11" fillId="0" borderId="38" xfId="62" applyFont="1" applyBorder="1" applyAlignment="1">
      <alignment horizontal="left" vertical="center" wrapText="1"/>
    </xf>
    <xf numFmtId="49" fontId="11" fillId="0" borderId="38" xfId="62" applyNumberFormat="1" applyFont="1" applyBorder="1" applyAlignment="1">
      <alignment horizontal="center" vertical="center"/>
    </xf>
    <xf numFmtId="0" fontId="11" fillId="0" borderId="38" xfId="62" applyFont="1" applyBorder="1" applyAlignment="1">
      <alignment horizontal="center" vertical="center"/>
    </xf>
    <xf numFmtId="0" fontId="11" fillId="0" borderId="38" xfId="62" applyFont="1" applyBorder="1" applyAlignment="1">
      <alignment horizontal="center" vertical="center" wrapText="1"/>
    </xf>
    <xf numFmtId="49" fontId="11" fillId="0" borderId="38" xfId="62" applyNumberFormat="1" applyFont="1" applyBorder="1" applyAlignment="1">
      <alignment horizontal="center" vertical="center" wrapText="1"/>
    </xf>
    <xf numFmtId="0" fontId="11" fillId="0" borderId="0" xfId="62" applyFont="1" applyAlignment="1">
      <alignment vertical="center"/>
    </xf>
    <xf numFmtId="0" fontId="11" fillId="0" borderId="0" xfId="62" applyFont="1" applyAlignment="1">
      <alignment vertical="top" wrapText="1"/>
    </xf>
    <xf numFmtId="2" fontId="7" fillId="0" borderId="1" xfId="49" applyNumberFormat="1" applyFont="1" applyBorder="1" applyAlignment="1">
      <alignment horizontal="center" vertical="center"/>
    </xf>
    <xf numFmtId="176" fontId="73" fillId="0" borderId="0" xfId="68" applyNumberFormat="1" applyFont="1" applyAlignment="1">
      <alignment horizontal="center" vertical="top" wrapText="1"/>
    </xf>
    <xf numFmtId="0" fontId="72" fillId="0" borderId="20" xfId="68" applyFont="1" applyBorder="1" applyAlignment="1">
      <alignment horizontal="left" vertical="top" wrapText="1"/>
    </xf>
    <xf numFmtId="0" fontId="71" fillId="0" borderId="20" xfId="68" applyFont="1" applyBorder="1" applyAlignment="1">
      <alignment horizontal="center" vertical="top" wrapText="1"/>
    </xf>
    <xf numFmtId="49" fontId="75" fillId="0" borderId="20" xfId="68" applyNumberFormat="1" applyFont="1" applyBorder="1" applyAlignment="1">
      <alignment vertical="top" wrapText="1"/>
    </xf>
    <xf numFmtId="49" fontId="75" fillId="0" borderId="21" xfId="68" applyNumberFormat="1" applyFont="1" applyBorder="1" applyAlignment="1">
      <alignment horizontal="right" vertical="top" wrapText="1"/>
    </xf>
    <xf numFmtId="49" fontId="72" fillId="0" borderId="0" xfId="68" applyNumberFormat="1" applyFont="1" applyAlignment="1">
      <alignment vertical="top" wrapText="1"/>
    </xf>
    <xf numFmtId="0" fontId="72" fillId="0" borderId="35" xfId="68" applyFont="1" applyBorder="1" applyAlignment="1">
      <alignment horizontal="right" vertical="top" wrapText="1"/>
    </xf>
    <xf numFmtId="4" fontId="71" fillId="0" borderId="35" xfId="68" applyNumberFormat="1" applyFont="1" applyBorder="1" applyAlignment="1">
      <alignment horizontal="right" vertical="top" wrapText="1"/>
    </xf>
    <xf numFmtId="0" fontId="71" fillId="0" borderId="35" xfId="68" applyFont="1" applyBorder="1" applyAlignment="1">
      <alignment horizontal="right" vertical="top" wrapText="1"/>
    </xf>
    <xf numFmtId="4" fontId="72" fillId="0" borderId="35" xfId="68" applyNumberFormat="1" applyFont="1" applyBorder="1" applyAlignment="1">
      <alignment horizontal="right" vertical="top" wrapText="1"/>
    </xf>
    <xf numFmtId="49" fontId="71" fillId="0" borderId="0" xfId="68" applyNumberFormat="1" applyFont="1" applyAlignment="1">
      <alignment horizontal="center" vertical="top" wrapText="1"/>
    </xf>
    <xf numFmtId="49" fontId="72" fillId="0" borderId="35" xfId="68" applyNumberFormat="1" applyFont="1" applyBorder="1" applyAlignment="1">
      <alignment vertical="top" wrapText="1"/>
    </xf>
    <xf numFmtId="2" fontId="71" fillId="0" borderId="35" xfId="68" applyNumberFormat="1" applyFont="1" applyBorder="1" applyAlignment="1">
      <alignment horizontal="right" vertical="top" wrapText="1"/>
    </xf>
    <xf numFmtId="49" fontId="71" fillId="0" borderId="20" xfId="68" applyNumberFormat="1" applyFont="1" applyBorder="1" applyAlignment="1">
      <alignment vertical="top"/>
    </xf>
    <xf numFmtId="0" fontId="71" fillId="0" borderId="21" xfId="68" applyFont="1" applyBorder="1" applyAlignment="1">
      <alignment vertical="top" wrapText="1"/>
    </xf>
    <xf numFmtId="4" fontId="72" fillId="0" borderId="20" xfId="68" applyNumberFormat="1" applyFont="1" applyBorder="1" applyAlignment="1">
      <alignment horizontal="right" vertical="top"/>
    </xf>
    <xf numFmtId="2" fontId="72" fillId="0" borderId="20" xfId="68" applyNumberFormat="1" applyFont="1" applyBorder="1" applyAlignment="1">
      <alignment horizontal="center" vertical="top"/>
    </xf>
    <xf numFmtId="0" fontId="71" fillId="0" borderId="20" xfId="68" applyFont="1" applyBorder="1" applyAlignment="1">
      <alignment vertical="center"/>
    </xf>
    <xf numFmtId="49" fontId="71" fillId="0" borderId="20" xfId="68" applyNumberFormat="1" applyFont="1" applyBorder="1"/>
    <xf numFmtId="3" fontId="72" fillId="0" borderId="21" xfId="68" applyNumberFormat="1" applyFont="1" applyBorder="1" applyAlignment="1">
      <alignment horizontal="right" vertical="top"/>
    </xf>
    <xf numFmtId="0" fontId="74" fillId="0" borderId="0" xfId="68" applyFont="1" applyAlignment="1">
      <alignment horizontal="center" vertical="top"/>
    </xf>
    <xf numFmtId="1" fontId="7" fillId="0" borderId="38" xfId="49" applyNumberFormat="1" applyFont="1" applyBorder="1" applyAlignment="1">
      <alignment horizontal="center" vertical="center" wrapText="1"/>
    </xf>
    <xf numFmtId="0" fontId="36" fillId="0" borderId="38" xfId="49" applyFont="1" applyBorder="1" applyAlignment="1">
      <alignment vertical="center" wrapText="1"/>
    </xf>
    <xf numFmtId="49" fontId="36" fillId="0" borderId="38" xfId="49" applyNumberFormat="1" applyFont="1" applyBorder="1" applyAlignment="1">
      <alignment horizontal="center" vertical="center" wrapText="1"/>
    </xf>
    <xf numFmtId="167" fontId="37" fillId="0" borderId="38" xfId="49" applyNumberFormat="1" applyFont="1" applyBorder="1" applyAlignment="1">
      <alignment horizontal="center" vertical="center"/>
    </xf>
    <xf numFmtId="49" fontId="37" fillId="0" borderId="38" xfId="49" applyNumberFormat="1" applyFont="1" applyBorder="1" applyAlignment="1">
      <alignment horizontal="center" vertical="center"/>
    </xf>
    <xf numFmtId="1" fontId="37" fillId="0" borderId="38" xfId="49" applyNumberFormat="1" applyFont="1" applyBorder="1" applyAlignment="1">
      <alignment horizontal="center" vertical="center"/>
    </xf>
    <xf numFmtId="14" fontId="37" fillId="0" borderId="38" xfId="49" applyNumberFormat="1" applyFont="1" applyBorder="1" applyAlignment="1">
      <alignment horizontal="center" vertical="center"/>
    </xf>
    <xf numFmtId="0" fontId="36" fillId="0" borderId="38" xfId="49" applyFont="1" applyBorder="1"/>
    <xf numFmtId="0" fontId="67" fillId="0" borderId="32" xfId="49" applyFont="1" applyBorder="1" applyAlignment="1">
      <alignment vertical="center" wrapText="1"/>
    </xf>
    <xf numFmtId="0" fontId="67" fillId="0" borderId="32" xfId="49" applyFont="1" applyBorder="1" applyAlignment="1">
      <alignment horizontal="center" vertical="center" wrapText="1"/>
    </xf>
    <xf numFmtId="49" fontId="67" fillId="0" borderId="32" xfId="49" applyNumberFormat="1" applyFont="1" applyBorder="1" applyAlignment="1">
      <alignment horizontal="center" vertical="center" wrapText="1"/>
    </xf>
    <xf numFmtId="0" fontId="67" fillId="0" borderId="0" xfId="49" applyFont="1" applyAlignment="1">
      <alignment horizontal="center" vertical="center" wrapText="1"/>
    </xf>
    <xf numFmtId="167" fontId="67" fillId="0" borderId="32" xfId="49" applyNumberFormat="1" applyFont="1" applyBorder="1" applyAlignment="1">
      <alignment horizontal="center" vertical="center"/>
    </xf>
    <xf numFmtId="49" fontId="67" fillId="0" borderId="32" xfId="49" applyNumberFormat="1" applyFont="1" applyBorder="1" applyAlignment="1">
      <alignment horizontal="center" vertical="center"/>
    </xf>
    <xf numFmtId="1" fontId="67" fillId="0" borderId="32" xfId="49" applyNumberFormat="1" applyFont="1" applyBorder="1" applyAlignment="1">
      <alignment horizontal="center" vertical="center"/>
    </xf>
    <xf numFmtId="167" fontId="37" fillId="0" borderId="32" xfId="49" applyNumberFormat="1" applyFont="1" applyBorder="1" applyAlignment="1">
      <alignment horizontal="center" vertical="center"/>
    </xf>
    <xf numFmtId="49" fontId="37" fillId="0" borderId="32" xfId="49" applyNumberFormat="1" applyFont="1" applyBorder="1" applyAlignment="1">
      <alignment horizontal="center" vertical="center"/>
    </xf>
    <xf numFmtId="14" fontId="37" fillId="0" borderId="32" xfId="49" applyNumberFormat="1" applyFont="1" applyBorder="1" applyAlignment="1">
      <alignment horizontal="center" vertical="center"/>
    </xf>
    <xf numFmtId="167" fontId="67" fillId="0" borderId="32" xfId="49" applyNumberFormat="1" applyFont="1" applyBorder="1" applyAlignment="1">
      <alignment horizontal="center" vertical="center" wrapText="1"/>
    </xf>
    <xf numFmtId="0" fontId="67" fillId="0" borderId="38" xfId="49" applyFont="1" applyBorder="1" applyAlignment="1">
      <alignment horizontal="center" vertical="center"/>
    </xf>
    <xf numFmtId="14" fontId="67" fillId="0" borderId="32" xfId="49" applyNumberFormat="1" applyFont="1" applyBorder="1" applyAlignment="1">
      <alignment horizontal="center" vertical="center"/>
    </xf>
    <xf numFmtId="0" fontId="36" fillId="0" borderId="38" xfId="49" applyFont="1" applyBorder="1" applyAlignment="1">
      <alignment horizontal="center" vertical="center" wrapText="1"/>
    </xf>
    <xf numFmtId="0" fontId="67" fillId="0" borderId="38" xfId="49" applyFont="1" applyBorder="1" applyAlignment="1">
      <alignment horizontal="center" wrapText="1"/>
    </xf>
    <xf numFmtId="0" fontId="36" fillId="0" borderId="32" xfId="49" applyFont="1" applyBorder="1"/>
    <xf numFmtId="0" fontId="37" fillId="0" borderId="32" xfId="49" applyFont="1" applyBorder="1"/>
    <xf numFmtId="0" fontId="67" fillId="0" borderId="32" xfId="49" applyFont="1" applyBorder="1" applyAlignment="1">
      <alignment horizontal="center" vertical="center"/>
    </xf>
    <xf numFmtId="0" fontId="67" fillId="0" borderId="32" xfId="49" applyFont="1" applyBorder="1"/>
    <xf numFmtId="0" fontId="67" fillId="0" borderId="32" xfId="49" applyFont="1" applyBorder="1" applyAlignment="1">
      <alignment wrapText="1"/>
    </xf>
    <xf numFmtId="14" fontId="67" fillId="0" borderId="32" xfId="49" applyNumberFormat="1" applyFont="1" applyBorder="1" applyAlignment="1">
      <alignment vertical="center"/>
    </xf>
    <xf numFmtId="14" fontId="67" fillId="0" borderId="32" xfId="49" applyNumberFormat="1" applyFont="1" applyBorder="1"/>
    <xf numFmtId="0" fontId="37" fillId="0" borderId="38" xfId="49" applyFont="1" applyBorder="1"/>
    <xf numFmtId="0" fontId="67" fillId="0" borderId="38" xfId="49" applyFont="1" applyBorder="1"/>
    <xf numFmtId="0" fontId="67" fillId="0" borderId="38" xfId="49" applyFont="1" applyBorder="1" applyAlignment="1">
      <alignment wrapText="1"/>
    </xf>
    <xf numFmtId="14" fontId="67" fillId="0" borderId="38" xfId="49" applyNumberFormat="1" applyFont="1" applyBorder="1" applyAlignment="1">
      <alignment horizontal="center" vertical="center"/>
    </xf>
    <xf numFmtId="14" fontId="67" fillId="0" borderId="38" xfId="49" applyNumberFormat="1" applyFont="1" applyBorder="1" applyAlignment="1">
      <alignment vertical="center"/>
    </xf>
    <xf numFmtId="14" fontId="67" fillId="0" borderId="38" xfId="49" applyNumberFormat="1" applyFont="1" applyBorder="1"/>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xf>
    <xf numFmtId="0" fontId="7" fillId="0" borderId="5" xfId="1" applyFont="1" applyBorder="1" applyAlignment="1">
      <alignment horizontal="left" vertical="center"/>
    </xf>
    <xf numFmtId="0" fontId="7" fillId="0" borderId="0" xfId="1" applyFont="1" applyAlignment="1">
      <alignment horizontal="left" vertical="center"/>
    </xf>
    <xf numFmtId="0" fontId="65" fillId="0" borderId="4" xfId="1" applyFont="1" applyBorder="1" applyAlignment="1">
      <alignment horizontal="center" vertical="center"/>
    </xf>
    <xf numFmtId="0" fontId="65" fillId="0" borderId="7" xfId="1" applyFont="1" applyBorder="1" applyAlignment="1">
      <alignment horizontal="center" vertical="center"/>
    </xf>
    <xf numFmtId="0" fontId="65" fillId="0" borderId="3" xfId="1" applyFont="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5" fillId="0" borderId="0" xfId="1" applyFont="1" applyAlignment="1">
      <alignment horizontal="left"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49" fontId="11" fillId="0" borderId="0" xfId="62" applyNumberFormat="1" applyFont="1" applyAlignment="1">
      <alignment horizontal="left" vertical="top"/>
    </xf>
    <xf numFmtId="0" fontId="11" fillId="0" borderId="20" xfId="62" applyFont="1" applyBorder="1" applyAlignment="1">
      <alignment horizontal="left" vertical="center"/>
    </xf>
    <xf numFmtId="0" fontId="43" fillId="0" borderId="32"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39" xfId="62" applyFont="1" applyBorder="1" applyAlignment="1">
      <alignment horizontal="center" vertical="center" wrapText="1"/>
    </xf>
    <xf numFmtId="0" fontId="43" fillId="0" borderId="40"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3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41" xfId="62" applyFont="1" applyBorder="1" applyAlignment="1">
      <alignment horizontal="center" vertical="center" wrapText="1"/>
    </xf>
    <xf numFmtId="0" fontId="43" fillId="0" borderId="42" xfId="62" applyFont="1" applyBorder="1" applyAlignment="1">
      <alignment horizontal="center" vertical="center" wrapText="1"/>
    </xf>
    <xf numFmtId="0" fontId="43" fillId="0" borderId="37" xfId="62" applyFont="1" applyBorder="1" applyAlignment="1">
      <alignment horizontal="center" vertical="center" wrapText="1"/>
    </xf>
    <xf numFmtId="0" fontId="40" fillId="0" borderId="0" xfId="1" applyFont="1" applyAlignment="1">
      <alignment horizontal="center" vertical="center"/>
    </xf>
    <xf numFmtId="0" fontId="43" fillId="0" borderId="4"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3" xfId="62" applyFont="1" applyBorder="1" applyAlignment="1">
      <alignment horizontal="center" vertical="center" wrapText="1"/>
    </xf>
    <xf numFmtId="0" fontId="63" fillId="0" borderId="0" xfId="1" applyFont="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49" fontId="56" fillId="0" borderId="0" xfId="50" applyNumberFormat="1" applyFont="1" applyAlignment="1">
      <alignment horizontal="left" vertical="center" wrapText="1"/>
    </xf>
    <xf numFmtId="0" fontId="56" fillId="0" borderId="0" xfId="50" applyFont="1" applyAlignment="1">
      <alignment horizontal="left" vertical="center" wrapText="1"/>
    </xf>
    <xf numFmtId="0" fontId="58" fillId="26" borderId="32" xfId="50" applyFont="1" applyFill="1" applyBorder="1" applyAlignment="1">
      <alignment horizontal="left" vertical="center" wrapText="1"/>
    </xf>
    <xf numFmtId="0" fontId="58" fillId="26" borderId="2" xfId="50" applyFont="1" applyFill="1" applyBorder="1" applyAlignment="1">
      <alignment horizontal="left" vertical="center" wrapText="1"/>
    </xf>
    <xf numFmtId="0" fontId="58" fillId="26" borderId="32" xfId="50" applyFont="1" applyFill="1" applyBorder="1" applyAlignment="1">
      <alignment horizontal="center" vertical="center"/>
    </xf>
    <xf numFmtId="0" fontId="58" fillId="26" borderId="2" xfId="50" applyFont="1" applyFill="1" applyBorder="1" applyAlignment="1">
      <alignment horizontal="center" vertical="center"/>
    </xf>
    <xf numFmtId="0" fontId="58" fillId="26" borderId="31" xfId="50" applyFont="1" applyFill="1" applyBorder="1" applyAlignment="1">
      <alignment horizontal="center" vertical="center"/>
    </xf>
    <xf numFmtId="0" fontId="66" fillId="0" borderId="0" xfId="1" applyFont="1" applyAlignment="1">
      <alignment horizontal="center" vertical="center" wrapText="1"/>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66" fillId="0" borderId="0" xfId="1" applyFont="1" applyAlignment="1">
      <alignment horizontal="center" vertical="center"/>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41" fillId="0" borderId="25" xfId="2" applyFont="1" applyBorder="1" applyAlignment="1">
      <alignment horizontal="left" vertical="top" wrapText="1"/>
    </xf>
    <xf numFmtId="0" fontId="41" fillId="0" borderId="28" xfId="2" applyFont="1" applyBorder="1" applyAlignment="1">
      <alignment horizontal="left" vertical="top" wrapText="1"/>
    </xf>
    <xf numFmtId="0" fontId="41" fillId="0" borderId="26" xfId="2" applyFont="1" applyBorder="1" applyAlignment="1">
      <alignment horizontal="left" vertical="top" wrapText="1"/>
    </xf>
    <xf numFmtId="0" fontId="42" fillId="0" borderId="0" xfId="2" applyFont="1" applyAlignment="1">
      <alignment horizontal="center" wrapText="1"/>
    </xf>
    <xf numFmtId="0" fontId="42" fillId="0" borderId="0" xfId="2" applyFont="1" applyAlignment="1">
      <alignment horizontal="center"/>
    </xf>
    <xf numFmtId="0" fontId="74" fillId="0" borderId="36" xfId="68" applyFont="1" applyBorder="1" applyAlignment="1">
      <alignment horizontal="center" vertical="top"/>
    </xf>
    <xf numFmtId="49" fontId="71" fillId="0" borderId="0" xfId="68" applyNumberFormat="1" applyFont="1" applyAlignment="1">
      <alignment vertical="top" wrapText="1"/>
    </xf>
    <xf numFmtId="49" fontId="72" fillId="0" borderId="0" xfId="68" applyNumberFormat="1" applyFont="1" applyAlignment="1">
      <alignment vertical="top" wrapText="1"/>
    </xf>
    <xf numFmtId="49" fontId="73" fillId="0" borderId="20" xfId="68" applyNumberFormat="1" applyFont="1" applyBorder="1" applyAlignment="1">
      <alignment vertical="top" wrapText="1"/>
    </xf>
    <xf numFmtId="49" fontId="73" fillId="0" borderId="20" xfId="68" applyNumberFormat="1" applyFont="1" applyBorder="1" applyAlignment="1">
      <alignment horizontal="right" vertical="top" wrapText="1"/>
    </xf>
    <xf numFmtId="49" fontId="72" fillId="0" borderId="36" xfId="68" applyNumberFormat="1" applyFont="1" applyBorder="1" applyAlignment="1">
      <alignment horizontal="left" vertical="top" wrapText="1"/>
    </xf>
    <xf numFmtId="49" fontId="73" fillId="0" borderId="0" xfId="68" applyNumberFormat="1" applyFont="1" applyAlignment="1">
      <alignment horizontal="left" vertical="top" wrapText="1"/>
    </xf>
    <xf numFmtId="0" fontId="72" fillId="0" borderId="36" xfId="68" applyFont="1" applyBorder="1" applyAlignment="1">
      <alignment horizontal="left" vertical="top" wrapText="1"/>
    </xf>
    <xf numFmtId="49" fontId="72" fillId="0" borderId="41" xfId="68" applyNumberFormat="1" applyFont="1" applyBorder="1" applyAlignment="1">
      <alignment horizontal="left" vertical="center" wrapText="1"/>
    </xf>
    <xf numFmtId="49" fontId="72" fillId="0" borderId="37" xfId="68" applyNumberFormat="1" applyFont="1" applyBorder="1" applyAlignment="1">
      <alignment horizontal="left" vertical="center" wrapText="1"/>
    </xf>
    <xf numFmtId="49" fontId="72" fillId="0" borderId="42" xfId="68" applyNumberFormat="1" applyFont="1" applyBorder="1" applyAlignment="1">
      <alignment horizontal="left" vertical="center" wrapText="1"/>
    </xf>
    <xf numFmtId="49" fontId="71" fillId="0" borderId="0" xfId="68" applyNumberFormat="1" applyFont="1" applyAlignment="1">
      <alignment horizontal="left" vertical="top" wrapText="1"/>
    </xf>
    <xf numFmtId="49" fontId="71" fillId="0" borderId="35" xfId="68" applyNumberFormat="1" applyFont="1" applyBorder="1" applyAlignment="1">
      <alignment horizontal="left" vertical="top" wrapText="1"/>
    </xf>
    <xf numFmtId="0" fontId="71" fillId="0" borderId="41" xfId="68" applyFont="1" applyBorder="1" applyAlignment="1">
      <alignment horizontal="center" vertical="center"/>
    </xf>
    <xf numFmtId="0" fontId="71" fillId="0" borderId="37" xfId="68" applyFont="1" applyBorder="1" applyAlignment="1">
      <alignment horizontal="center" vertical="center"/>
    </xf>
    <xf numFmtId="0" fontId="71" fillId="0" borderId="42" xfId="68" applyFont="1" applyBorder="1" applyAlignment="1">
      <alignment horizontal="center" vertical="center"/>
    </xf>
    <xf numFmtId="49" fontId="71" fillId="0" borderId="38" xfId="68" applyNumberFormat="1" applyFont="1" applyBorder="1" applyAlignment="1">
      <alignment horizontal="center" vertical="center" wrapText="1"/>
    </xf>
    <xf numFmtId="0" fontId="71" fillId="0" borderId="38" xfId="68" applyFont="1" applyBorder="1" applyAlignment="1">
      <alignment horizontal="center" vertical="center" wrapText="1"/>
    </xf>
    <xf numFmtId="0" fontId="71" fillId="0" borderId="39" xfId="68" applyFont="1" applyBorder="1" applyAlignment="1">
      <alignment horizontal="center" vertical="center" wrapText="1"/>
    </xf>
    <xf numFmtId="0" fontId="71" fillId="0" borderId="36" xfId="68" applyFont="1" applyBorder="1" applyAlignment="1">
      <alignment horizontal="center" vertical="center" wrapText="1"/>
    </xf>
    <xf numFmtId="0" fontId="71" fillId="0" borderId="40" xfId="68" applyFont="1" applyBorder="1" applyAlignment="1">
      <alignment horizontal="center" vertical="center" wrapText="1"/>
    </xf>
    <xf numFmtId="0" fontId="71" fillId="0" borderId="5" xfId="68" applyFont="1" applyBorder="1" applyAlignment="1">
      <alignment horizontal="center" vertical="center" wrapText="1"/>
    </xf>
    <xf numFmtId="0" fontId="71" fillId="0" borderId="0" xfId="68" applyFont="1" applyAlignment="1">
      <alignment horizontal="center" vertical="center" wrapText="1"/>
    </xf>
    <xf numFmtId="0" fontId="71" fillId="0" borderId="35" xfId="68" applyFont="1" applyBorder="1" applyAlignment="1">
      <alignment horizontal="center" vertical="center" wrapText="1"/>
    </xf>
    <xf numFmtId="0" fontId="71" fillId="0" borderId="22" xfId="68" applyFont="1" applyBorder="1" applyAlignment="1">
      <alignment horizontal="center" vertical="center" wrapText="1"/>
    </xf>
    <xf numFmtId="0" fontId="71" fillId="0" borderId="20" xfId="68" applyFont="1" applyBorder="1" applyAlignment="1">
      <alignment horizontal="center" vertical="center" wrapText="1"/>
    </xf>
    <xf numFmtId="0" fontId="71" fillId="0" borderId="21" xfId="68" applyFont="1" applyBorder="1" applyAlignment="1">
      <alignment horizontal="center" vertical="center" wrapText="1"/>
    </xf>
    <xf numFmtId="49" fontId="76" fillId="0" borderId="0" xfId="68" applyNumberFormat="1" applyFont="1" applyAlignment="1">
      <alignment horizontal="center"/>
    </xf>
    <xf numFmtId="49" fontId="73" fillId="0" borderId="20" xfId="68" applyNumberFormat="1" applyFont="1" applyBorder="1" applyAlignment="1">
      <alignment horizontal="center" wrapText="1"/>
    </xf>
    <xf numFmtId="49" fontId="74" fillId="0" borderId="36" xfId="68" applyNumberFormat="1" applyFont="1" applyBorder="1" applyAlignment="1">
      <alignment horizontal="center" vertical="top"/>
    </xf>
    <xf numFmtId="49" fontId="73" fillId="0" borderId="20" xfId="68" applyNumberFormat="1" applyFont="1" applyBorder="1" applyAlignment="1">
      <alignment horizontal="left" wrapText="1"/>
    </xf>
    <xf numFmtId="49" fontId="74" fillId="0" borderId="36" xfId="68" applyNumberFormat="1" applyFont="1" applyBorder="1" applyAlignment="1">
      <alignment horizontal="center"/>
    </xf>
    <xf numFmtId="0" fontId="73" fillId="0" borderId="20" xfId="68" applyFont="1" applyBorder="1" applyAlignment="1">
      <alignment wrapText="1"/>
    </xf>
    <xf numFmtId="0" fontId="73" fillId="0" borderId="37" xfId="68" applyFont="1" applyBorder="1" applyAlignment="1">
      <alignment horizontal="left" wrapText="1"/>
    </xf>
    <xf numFmtId="0" fontId="73" fillId="0" borderId="0" xfId="68" applyFont="1" applyAlignment="1">
      <alignment horizontal="left" vertical="top" wrapText="1"/>
    </xf>
    <xf numFmtId="49" fontId="71" fillId="0" borderId="20" xfId="68" applyNumberFormat="1" applyFont="1" applyBorder="1" applyAlignment="1">
      <alignment horizontal="right" wrapText="1"/>
    </xf>
    <xf numFmtId="49" fontId="71" fillId="0" borderId="36" xfId="68" applyNumberFormat="1" applyFont="1" applyBorder="1" applyAlignment="1">
      <alignment wrapText="1"/>
    </xf>
    <xf numFmtId="49" fontId="71" fillId="0" borderId="36" xfId="68" applyNumberFormat="1" applyFont="1" applyBorder="1" applyAlignment="1">
      <alignment horizontal="right" wrapText="1"/>
    </xf>
    <xf numFmtId="0" fontId="73" fillId="0" borderId="20" xfId="68" applyFont="1" applyBorder="1" applyAlignment="1">
      <alignment horizontal="left" wrapText="1"/>
    </xf>
    <xf numFmtId="49" fontId="72" fillId="0" borderId="0" xfId="68" applyNumberFormat="1" applyFont="1" applyAlignment="1">
      <alignment horizontal="center" vertical="top"/>
    </xf>
    <xf numFmtId="49" fontId="71" fillId="0" borderId="0" xfId="68" applyNumberFormat="1" applyFont="1" applyAlignment="1">
      <alignment horizontal="right" vertical="top" wrapText="1"/>
    </xf>
    <xf numFmtId="168" fontId="43" fillId="0" borderId="9" xfId="1" applyNumberFormat="1" applyFont="1" applyBorder="1" applyAlignment="1">
      <alignment horizontal="center" vertical="center" wrapText="1"/>
    </xf>
    <xf numFmtId="177" fontId="11" fillId="0" borderId="1" xfId="0" applyNumberFormat="1" applyFont="1" applyBorder="1" applyAlignment="1">
      <alignment horizontal="center" vertical="center"/>
    </xf>
    <xf numFmtId="178" fontId="11" fillId="0" borderId="1" xfId="0" applyNumberFormat="1" applyFont="1" applyBorder="1" applyAlignment="1">
      <alignment horizontal="center"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 9" xfId="68"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xfId="67" builtinId="5"/>
    <cellStyle name="Процентный 2" xfId="64" xr:uid="{00000000-0005-0000-0000-00003C000000}"/>
    <cellStyle name="Процентный 3" xfId="65"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0</xdr:rowOff>
    </xdr:from>
    <xdr:to>
      <xdr:col>9</xdr:col>
      <xdr:colOff>609599</xdr:colOff>
      <xdr:row>45</xdr:row>
      <xdr:rowOff>19406</xdr:rowOff>
    </xdr:to>
    <xdr:pic>
      <xdr:nvPicPr>
        <xdr:cNvPr id="3" name="Рисунок 2">
          <a:extLst>
            <a:ext uri="{FF2B5EF4-FFF2-40B4-BE49-F238E27FC236}">
              <a16:creationId xmlns:a16="http://schemas.microsoft.com/office/drawing/2014/main" id="{67E616A0-3DBB-9C51-4975-BCC73A0DF8F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50" y="0"/>
          <a:ext cx="6076949" cy="859190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portal.bashes.ru/Users/ShadrinAV/AppData/Local/Microsoft/Windows/Temporary%20Internet%20Files/Content.Outlook/87FGJQCG/&#1055;&#1088;&#1080;&#1083;&#1086;&#1078;&#1077;&#1085;&#1080;&#1077;%201%20&#1055;&#1040;&#1057;&#1055;&#1054;&#1056;&#1058;%20&#1041;&#1069;%20&#1055;&#1056;&#1048;&#1052;&#1045;&#1056;_&#1101;&#1082;&#1086;&#1085;&#1086;&#1084;&#1080;&#1082;&#107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0;&#1086;&#1083;&#1086;&#1095;&#1082;&#1086;&#1074;&#1072;_&#1051;_&#1041;/AppData/Local/Microsoft/Windows/INetCache/Content.Outlook/97YT7K29/13.%20&#1056;&#1077;&#1082;&#1086;&#1085;&#1089;&#1090;&#1088;&#1091;&#1082;&#1094;&#1080;&#1103;%20&#1042;&#1051;-6&#1082;&#1042;%20&#1060;-9%20&#1055;&#1057;%20&#1044;&#1091;&#1076;&#1082;&#1080;&#1085;&#1086;-&#1087;&#1088;&#1080;&#1084;&#1077;&#1088;%20&#1085;&#1072;%20&#1043;&#1059;&#10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выпадающие списки"/>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2019 год</v>
          </cell>
        </row>
      </sheetData>
      <sheetData sheetId="1"/>
      <sheetData sheetId="2"/>
      <sheetData sheetId="3"/>
      <sheetData sheetId="4"/>
      <sheetData sheetId="5"/>
      <sheetData sheetId="6">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1.1.2.1 Технологическое присоединение объектов электросетевого хозяйства, принадлежащих  иным сетевым организациям и иным лицам</v>
          </cell>
        </row>
        <row r="6">
          <cell r="E6" t="str">
            <v>1.1.2.2 Технологическое присоединение к электрическим сетям иных сетевых организаций</v>
          </cell>
        </row>
        <row r="7">
          <cell r="E7" t="str">
            <v>1.1.3.1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8">
          <cell r="E8" t="str">
            <v>1.1.3.1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9">
          <cell r="E9" t="str">
            <v>1.1.3.1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v>
          </cell>
        </row>
        <row r="10">
          <cell r="E10" t="str">
            <v>1.1.3.2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1">
          <cell r="E11" t="str">
            <v>1.1.3.2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2">
          <cell r="E12" t="str">
            <v>1.1.3.2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3">
          <cell r="E13"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14">
          <cell r="E14"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15">
          <cell r="E15" t="str">
            <v>1.2.1.1 Реконструкция трансформаторных и иных подстанций</v>
          </cell>
        </row>
        <row r="16">
          <cell r="E16" t="str">
            <v>1.2.1.2 Модернизация, техническое перевооружение трансформаторных и иных подстанций, распределительных пунктов</v>
          </cell>
        </row>
        <row r="17">
          <cell r="E17" t="str">
            <v>1.2.2.1 Реконструкция линий электропередачи</v>
          </cell>
        </row>
        <row r="18">
          <cell r="E18" t="str">
            <v>1.2.2.2 Модернизация, техническое перевооружение линий электропередачи</v>
          </cell>
        </row>
        <row r="19">
          <cell r="E19" t="str">
            <v>1.2.3.1 Установка приборов учета, класс напряжения 0,22 (0,4) кВ</v>
          </cell>
        </row>
        <row r="20">
          <cell r="E20" t="str">
            <v>1.2.3.2 Установка приборов учета, класс напряжения 6 (10) кВ</v>
          </cell>
        </row>
        <row r="21">
          <cell r="E21" t="str">
            <v>1.2.3.3 Установка приборов учета, класс напряжения 35 кВ</v>
          </cell>
        </row>
        <row r="22">
          <cell r="E22" t="str">
            <v>1.2.3.4 Установка приборов учета, класс напряжения 110 кВ и выше</v>
          </cell>
        </row>
        <row r="23">
          <cell r="E23" t="str">
            <v>1.2.3.5 Включение приборов учета в систему сбора и передачи данных, класс напряжения 0,22 (0,4) кВ</v>
          </cell>
        </row>
        <row r="24">
          <cell r="E24" t="str">
            <v>1.2.3.6 Включение приборов учета в систему сбора и передачи данных, класс напряжения 6 (10) кВ</v>
          </cell>
        </row>
        <row r="25">
          <cell r="E25" t="str">
            <v>1.2.3.7 Включение приборов учета в систему сбора и передачи данных, класс напряжения 35 кВ</v>
          </cell>
        </row>
        <row r="26">
          <cell r="E26" t="str">
            <v>1.2.3.8 Включение приборов учета в систему сбора и передачи данных, класс напряжения 110 кВ и выше</v>
          </cell>
        </row>
        <row r="27">
          <cell r="E27" t="str">
            <v>1.2.4.1 Реконструкция прочих объектов основных средств</v>
          </cell>
        </row>
        <row r="28">
          <cell r="E28" t="str">
            <v>1.2.4.2 Модернизация, техническое перевооружение прочих объектов основных средств</v>
          </cell>
        </row>
        <row r="29">
          <cell r="E29" t="str">
            <v>1.3.1 Инвестиционные проекты, предусмотренные схемой и программой развития Единой энергетической системы России</v>
          </cell>
        </row>
        <row r="30">
          <cell r="E30" t="str">
            <v>1.3.2 Инвестиционные проекты, предусмотренные схемой и программой развития субъекта Российской Федерации</v>
          </cell>
        </row>
        <row r="31">
          <cell r="E31" t="str">
            <v>1.4 Прочее новое строительство объектов электросетевого хозяйства</v>
          </cell>
        </row>
        <row r="32">
          <cell r="E32" t="str">
            <v>1.5 Покупка земельных участков для целей реализации инвестиционных проектов</v>
          </cell>
        </row>
        <row r="33">
          <cell r="E33" t="str">
            <v>1.6 Прочие инвестиционные проекты</v>
          </cell>
        </row>
        <row r="38">
          <cell r="E38" t="str">
            <v>АО БЭСК</v>
          </cell>
        </row>
        <row r="39">
          <cell r="E39" t="str">
            <v>ИА ООО Башкирэнерго</v>
          </cell>
        </row>
        <row r="40">
          <cell r="E40" t="str">
            <v>ПО Белебеевские Электрические Сети</v>
          </cell>
        </row>
        <row r="41">
          <cell r="E41" t="str">
            <v>ПО Белорецкие Электрические Сети</v>
          </cell>
        </row>
        <row r="42">
          <cell r="E42" t="str">
            <v>ПО Ишимбайские Электрические Сети</v>
          </cell>
        </row>
        <row r="43">
          <cell r="E43" t="str">
            <v>ПО Кумертауские Электрические Сети</v>
          </cell>
        </row>
        <row r="44">
          <cell r="E44" t="str">
            <v>ПО Нефтекамские Электрические Сети</v>
          </cell>
        </row>
        <row r="45">
          <cell r="E45" t="str">
            <v>ПО Октябрьские Электрические Сети</v>
          </cell>
        </row>
        <row r="46">
          <cell r="E46" t="str">
            <v>ПО Сибайские Электрические Сети</v>
          </cell>
        </row>
        <row r="47">
          <cell r="E47" t="str">
            <v>ПО Северо-Восточные Электрические Сети</v>
          </cell>
        </row>
        <row r="48">
          <cell r="E48" t="str">
            <v>ПО Уфимские Городские Электрические Сети</v>
          </cell>
        </row>
        <row r="49">
          <cell r="E49" t="str">
            <v>ПО Центральные Электрические Сети</v>
          </cell>
        </row>
        <row r="50">
          <cell r="E50" t="str">
            <v>ПО Информационные технологии и связь</v>
          </cell>
        </row>
        <row r="51">
          <cell r="E51" t="str">
            <v>ООО БЭСК Инжиниринг</v>
          </cell>
        </row>
        <row r="55">
          <cell r="E55" t="str">
            <v>П</v>
          </cell>
        </row>
        <row r="56">
          <cell r="E56" t="str">
            <v>С</v>
          </cell>
        </row>
        <row r="57">
          <cell r="E57" t="str">
            <v>К</v>
          </cell>
        </row>
        <row r="58">
          <cell r="E58" t="str">
            <v>И</v>
          </cell>
        </row>
        <row r="59">
          <cell r="E59" t="str">
            <v>Н</v>
          </cell>
        </row>
        <row r="60">
          <cell r="E60" t="str">
            <v>З</v>
          </cell>
        </row>
        <row r="65">
          <cell r="E65" t="str">
            <v>Развитие электрической сети/усиление существующей электрической сети, связанное с подключением новых потребителей</v>
          </cell>
        </row>
        <row r="66">
          <cell r="E66"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67">
          <cell r="E67" t="str">
            <v xml:space="preserve">Повышение надежности оказываемых услуг в сфере электроэнергетики </v>
          </cell>
        </row>
        <row r="68">
          <cell r="E68" t="str">
            <v xml:space="preserve">Повышение качества оказываемых услуг в сфере электроэнергетики </v>
          </cell>
        </row>
        <row r="69">
          <cell r="E69"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70">
          <cell r="E70"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1">
          <cell r="E71" t="str">
            <v>Инвестиции, связанные с деятельностью, не относящейся к сфере электроэнергетики</v>
          </cell>
        </row>
        <row r="75">
          <cell r="E75" t="str">
            <v>модернизация</v>
          </cell>
          <cell r="I75" t="str">
            <v>проектирование</v>
          </cell>
        </row>
        <row r="76">
          <cell r="E76" t="str">
            <v>реконструкция</v>
          </cell>
          <cell r="I76" t="str">
            <v>строительство</v>
          </cell>
        </row>
        <row r="77">
          <cell r="E77" t="str">
            <v>новое строительство</v>
          </cell>
          <cell r="I77" t="str">
            <v>незавершенное строительство – приостановлено</v>
          </cell>
        </row>
        <row r="78">
          <cell r="E78" t="str">
            <v>расширение</v>
          </cell>
          <cell r="I78" t="str">
            <v>законсервировано</v>
          </cell>
        </row>
      </sheetData>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refreshError="1"/>
      <sheetData sheetId="1">
        <row r="22">
          <cell r="C22" t="str">
            <v>1.2.2.1 Реконструкция линий электропередачи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6">
          <cell r="B6" t="str">
            <v>1.1.1.1 Технологическое присоединение энергопринимающих устройств потребителей максимальной мощностью до 15 кВт включительно</v>
          </cell>
          <cell r="C6">
            <v>0</v>
          </cell>
          <cell r="D6">
            <v>0.12</v>
          </cell>
          <cell r="E6">
            <v>0</v>
          </cell>
          <cell r="F6">
            <v>1.6E-2</v>
          </cell>
          <cell r="G6">
            <v>0</v>
          </cell>
          <cell r="H6">
            <v>10</v>
          </cell>
          <cell r="I6">
            <v>1.2E-2</v>
          </cell>
          <cell r="J6">
            <v>0</v>
          </cell>
        </row>
        <row r="7">
          <cell r="B7" t="str">
            <v>1.1.1.2 Технологическое присоединение энергопринимающих устройств потребителей максимальной мощностью до 150 кВт включительно</v>
          </cell>
          <cell r="C7">
            <v>0</v>
          </cell>
          <cell r="D7">
            <v>0.12</v>
          </cell>
          <cell r="E7">
            <v>0</v>
          </cell>
          <cell r="F7">
            <v>1.6E-2</v>
          </cell>
          <cell r="G7">
            <v>0</v>
          </cell>
          <cell r="H7">
            <v>10</v>
          </cell>
          <cell r="I7">
            <v>1.2E-2</v>
          </cell>
          <cell r="J7">
            <v>0</v>
          </cell>
        </row>
        <row r="8">
          <cell r="B8" t="str">
            <v>1.1.1.3 Технологическое присоединение энергопринимающих устройств потребителей свыше 150 кВт</v>
          </cell>
          <cell r="C8">
            <v>0</v>
          </cell>
          <cell r="D8">
            <v>0.15</v>
          </cell>
          <cell r="E8">
            <v>0</v>
          </cell>
          <cell r="F8">
            <v>1.6E-2</v>
          </cell>
          <cell r="G8">
            <v>0</v>
          </cell>
          <cell r="H8">
            <v>10</v>
          </cell>
          <cell r="I8">
            <v>1.2E-2</v>
          </cell>
          <cell r="J8">
            <v>0</v>
          </cell>
        </row>
        <row r="9">
          <cell r="B9"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cell r="C9">
            <v>0</v>
          </cell>
          <cell r="D9">
            <v>0.12</v>
          </cell>
          <cell r="E9">
            <v>0</v>
          </cell>
          <cell r="F9">
            <v>1.6E-2</v>
          </cell>
          <cell r="G9">
            <v>0</v>
          </cell>
          <cell r="H9">
            <v>10</v>
          </cell>
          <cell r="I9">
            <v>1.2E-2</v>
          </cell>
          <cell r="J9">
            <v>0</v>
          </cell>
        </row>
        <row r="10">
          <cell r="B10"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cell r="C10">
            <v>0</v>
          </cell>
          <cell r="D10">
            <v>0.12</v>
          </cell>
          <cell r="E10">
            <v>0</v>
          </cell>
          <cell r="F10">
            <v>0.02</v>
          </cell>
          <cell r="G10">
            <v>0</v>
          </cell>
          <cell r="H10">
            <v>8</v>
          </cell>
          <cell r="I10">
            <v>0.02</v>
          </cell>
          <cell r="J10">
            <v>0</v>
          </cell>
        </row>
        <row r="11">
          <cell r="B11" t="str">
            <v>1.2.1.1 Реконструкция трансформаторных и иных подстанций</v>
          </cell>
          <cell r="C11">
            <v>0</v>
          </cell>
          <cell r="D11">
            <v>0.14000000000000001</v>
          </cell>
          <cell r="E11">
            <v>0</v>
          </cell>
          <cell r="F11">
            <v>0.02</v>
          </cell>
          <cell r="G11">
            <v>0</v>
          </cell>
          <cell r="H11">
            <v>15</v>
          </cell>
          <cell r="I11">
            <v>0.02</v>
          </cell>
          <cell r="J11">
            <v>0</v>
          </cell>
        </row>
        <row r="12">
          <cell r="B12" t="str">
            <v>1.2.1.1 Реконструкция трансформаторных и иных подстанций (р/с)</v>
          </cell>
          <cell r="C12">
            <v>0</v>
          </cell>
          <cell r="D12">
            <v>0.14000000000000001</v>
          </cell>
          <cell r="E12">
            <v>0</v>
          </cell>
          <cell r="F12">
            <v>0.02</v>
          </cell>
          <cell r="G12">
            <v>0</v>
          </cell>
          <cell r="H12">
            <v>6</v>
          </cell>
          <cell r="I12">
            <v>0.02</v>
          </cell>
          <cell r="J12">
            <v>0</v>
          </cell>
        </row>
        <row r="13">
          <cell r="B13" t="str">
            <v>1.2.1.2 Модернизация, техническое перевооружение трансформаторных и иных подстанций, распределительных пунктов</v>
          </cell>
          <cell r="C13">
            <v>0</v>
          </cell>
          <cell r="D13">
            <v>0.14000000000000001</v>
          </cell>
          <cell r="E13">
            <v>0</v>
          </cell>
          <cell r="F13">
            <v>0.02</v>
          </cell>
          <cell r="G13">
            <v>0</v>
          </cell>
          <cell r="H13">
            <v>8</v>
          </cell>
          <cell r="I13">
            <v>0.02</v>
          </cell>
          <cell r="J13">
            <v>0</v>
          </cell>
        </row>
        <row r="14">
          <cell r="B14" t="str">
            <v>1.2.2.1 Реконструкция линий электропередачи</v>
          </cell>
          <cell r="C14">
            <v>3.0833300000000001</v>
          </cell>
          <cell r="D14">
            <v>0.14000000000000001</v>
          </cell>
          <cell r="E14">
            <v>0.43166620000000006</v>
          </cell>
          <cell r="F14">
            <v>1.2E-2</v>
          </cell>
          <cell r="G14">
            <v>3.6999960000000005E-2</v>
          </cell>
          <cell r="H14">
            <v>12</v>
          </cell>
          <cell r="I14">
            <v>1.4E-2</v>
          </cell>
          <cell r="J14">
            <v>4.3166620000000003E-2</v>
          </cell>
        </row>
        <row r="15">
          <cell r="B15" t="str">
            <v>1.2.2.2 Модернизация, техническое перевооружение линий электропередачи</v>
          </cell>
          <cell r="C15">
            <v>0</v>
          </cell>
          <cell r="D15">
            <v>0.14000000000000001</v>
          </cell>
          <cell r="E15">
            <v>0</v>
          </cell>
          <cell r="F15">
            <v>4.0000000000000001E-3</v>
          </cell>
          <cell r="G15">
            <v>0</v>
          </cell>
          <cell r="H15">
            <v>8</v>
          </cell>
          <cell r="I15">
            <v>8.0000000000000002E-3</v>
          </cell>
          <cell r="J15">
            <v>0</v>
          </cell>
        </row>
        <row r="16">
          <cell r="B16" t="str">
            <v>1.2.3.1 Установка приборов учета, класс напряжения 0,22 (0,4) кВ</v>
          </cell>
          <cell r="C16">
            <v>0</v>
          </cell>
          <cell r="D16">
            <v>0.14000000000000001</v>
          </cell>
          <cell r="E16">
            <v>0</v>
          </cell>
          <cell r="F16">
            <v>0.02</v>
          </cell>
          <cell r="G16">
            <v>0</v>
          </cell>
          <cell r="H16">
            <v>0</v>
          </cell>
          <cell r="I16">
            <v>0</v>
          </cell>
          <cell r="J16">
            <v>0</v>
          </cell>
        </row>
        <row r="17">
          <cell r="B17" t="str">
            <v>1.2.4.1 Реконструкция прочих объектов основных средств (Антитеррор)</v>
          </cell>
          <cell r="C17">
            <v>0</v>
          </cell>
          <cell r="D17">
            <v>0.12</v>
          </cell>
          <cell r="E17">
            <v>0</v>
          </cell>
          <cell r="F17">
            <v>2.1000000000000001E-2</v>
          </cell>
          <cell r="G17">
            <v>0</v>
          </cell>
          <cell r="H17">
            <v>8</v>
          </cell>
          <cell r="I17">
            <v>1.9E-2</v>
          </cell>
          <cell r="J17">
            <v>0</v>
          </cell>
        </row>
        <row r="18">
          <cell r="B18" t="str">
            <v>1.2.4.1 Реконструкция прочих объектов основных средств (Пожарная безопасность)</v>
          </cell>
          <cell r="C18">
            <v>0</v>
          </cell>
          <cell r="D18">
            <v>0.12</v>
          </cell>
          <cell r="E18">
            <v>0</v>
          </cell>
          <cell r="F18">
            <v>0.03</v>
          </cell>
          <cell r="G18">
            <v>0</v>
          </cell>
          <cell r="H18">
            <v>0</v>
          </cell>
          <cell r="I18">
            <v>0</v>
          </cell>
          <cell r="J18">
            <v>0</v>
          </cell>
        </row>
        <row r="19">
          <cell r="B19" t="str">
            <v>1.2.4.1 Реконструкция прочих объектов основных средств (ИТиС)</v>
          </cell>
          <cell r="C19">
            <v>0</v>
          </cell>
          <cell r="D19">
            <v>0.14000000000000001</v>
          </cell>
          <cell r="E19">
            <v>0</v>
          </cell>
          <cell r="F19">
            <v>2.1000000000000001E-2</v>
          </cell>
          <cell r="G19">
            <v>0</v>
          </cell>
          <cell r="H19">
            <v>8</v>
          </cell>
          <cell r="I19">
            <v>1.9E-2</v>
          </cell>
          <cell r="J19">
            <v>0</v>
          </cell>
        </row>
        <row r="20">
          <cell r="B20" t="str">
            <v>1.2.4.1 Реконструкция прочих объектов основных средств</v>
          </cell>
          <cell r="C20">
            <v>0</v>
          </cell>
          <cell r="D20">
            <v>0.14000000000000001</v>
          </cell>
          <cell r="E20">
            <v>0</v>
          </cell>
          <cell r="F20">
            <v>0.02</v>
          </cell>
          <cell r="G20">
            <v>0</v>
          </cell>
          <cell r="H20">
            <v>12</v>
          </cell>
          <cell r="I20">
            <v>0.02</v>
          </cell>
          <cell r="J20">
            <v>0</v>
          </cell>
        </row>
        <row r="21">
          <cell r="B21" t="str">
            <v>1.2.4.2 Модернизация, техническое перевооружение прочих объектов основных средств</v>
          </cell>
          <cell r="C21">
            <v>0</v>
          </cell>
          <cell r="D21">
            <v>0.12</v>
          </cell>
          <cell r="E21">
            <v>0</v>
          </cell>
          <cell r="F21">
            <v>0.02</v>
          </cell>
          <cell r="G21">
            <v>0</v>
          </cell>
          <cell r="H21">
            <v>8</v>
          </cell>
          <cell r="I21">
            <v>0.02</v>
          </cell>
          <cell r="J21">
            <v>0</v>
          </cell>
        </row>
        <row r="22">
          <cell r="B22" t="str">
            <v>1.3.2 Инвестиционные проекты, предусмотренные схемой и программой развития субъекта Российской Федерации</v>
          </cell>
          <cell r="C22">
            <v>0</v>
          </cell>
          <cell r="D22">
            <v>0.12</v>
          </cell>
          <cell r="E22">
            <v>0</v>
          </cell>
          <cell r="F22">
            <v>0.02</v>
          </cell>
          <cell r="G22">
            <v>0</v>
          </cell>
          <cell r="H22">
            <v>12</v>
          </cell>
          <cell r="I22">
            <v>0.02</v>
          </cell>
          <cell r="J22">
            <v>0</v>
          </cell>
        </row>
        <row r="23">
          <cell r="B23" t="str">
            <v>1.4 Прочее новое строительство объектов электросетевого хозяйства (р/с)</v>
          </cell>
          <cell r="C23">
            <v>0</v>
          </cell>
          <cell r="D23">
            <v>0.12</v>
          </cell>
          <cell r="E23">
            <v>0</v>
          </cell>
          <cell r="F23">
            <v>1.2E-2</v>
          </cell>
          <cell r="G23">
            <v>0</v>
          </cell>
          <cell r="H23">
            <v>12</v>
          </cell>
          <cell r="I23">
            <v>1.4E-2</v>
          </cell>
          <cell r="J23">
            <v>0</v>
          </cell>
        </row>
        <row r="24">
          <cell r="B24" t="str">
            <v>1.4 Прочее новое строительство объектов электросетевого хозяйства (ИТиС)</v>
          </cell>
          <cell r="C24">
            <v>0</v>
          </cell>
          <cell r="D24">
            <v>0.14000000000000001</v>
          </cell>
          <cell r="E24">
            <v>0</v>
          </cell>
          <cell r="F24">
            <v>2.1000000000000001E-2</v>
          </cell>
          <cell r="G24">
            <v>0</v>
          </cell>
          <cell r="H24">
            <v>8</v>
          </cell>
          <cell r="I24">
            <v>1.9E-2</v>
          </cell>
          <cell r="J24">
            <v>0</v>
          </cell>
        </row>
        <row r="25">
          <cell r="B25" t="str">
            <v>1.4 Прочее новое строительство объектов электросетевого хозяйства</v>
          </cell>
          <cell r="C25">
            <v>0</v>
          </cell>
          <cell r="D25">
            <v>0.12</v>
          </cell>
          <cell r="E25">
            <v>0</v>
          </cell>
          <cell r="F25">
            <v>2.1000000000000001E-2</v>
          </cell>
          <cell r="G25">
            <v>0</v>
          </cell>
          <cell r="H25">
            <v>8</v>
          </cell>
          <cell r="I25">
            <v>1.9E-2</v>
          </cell>
          <cell r="J25">
            <v>0</v>
          </cell>
        </row>
        <row r="26">
          <cell r="B26" t="str">
            <v>1.6 Прочие инвестиционные проекты (НИОКР)</v>
          </cell>
          <cell r="C26">
            <v>0</v>
          </cell>
          <cell r="D26">
            <v>0.15</v>
          </cell>
          <cell r="E26">
            <v>0</v>
          </cell>
          <cell r="F26">
            <v>0</v>
          </cell>
          <cell r="G26">
            <v>0</v>
          </cell>
          <cell r="H26">
            <v>0</v>
          </cell>
          <cell r="I26">
            <v>0</v>
          </cell>
          <cell r="J26">
            <v>0</v>
          </cell>
        </row>
        <row r="27">
          <cell r="B27" t="str">
            <v>1.6 Прочие инвестиционные проекты (ОНМ)</v>
          </cell>
          <cell r="C27">
            <v>0</v>
          </cell>
          <cell r="D27">
            <v>0.14000000000000001</v>
          </cell>
          <cell r="E27">
            <v>0</v>
          </cell>
          <cell r="F27">
            <v>0.01</v>
          </cell>
          <cell r="G27">
            <v>0</v>
          </cell>
          <cell r="H27">
            <v>3</v>
          </cell>
          <cell r="I27">
            <v>0.03</v>
          </cell>
          <cell r="J27">
            <v>0</v>
          </cell>
        </row>
      </sheetData>
      <sheetData sheetId="13">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6">
          <cell r="E6"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7">
          <cell r="E7" t="str">
            <v>1.2.1.1 Реконструкция трансформаторных и иных подстанций</v>
          </cell>
        </row>
        <row r="8">
          <cell r="E8" t="str">
            <v>1.2.1.1 Реконструкция трансформаторных и иных подстанций (р/с)</v>
          </cell>
        </row>
        <row r="9">
          <cell r="E9" t="str">
            <v>1.2.1.2 Модернизация, техническое перевооружение трансформаторных и иных подстанций, распределительных пунктов</v>
          </cell>
        </row>
        <row r="10">
          <cell r="E10" t="str">
            <v>1.2.2.1 Реконструкция линий электропередачи</v>
          </cell>
        </row>
        <row r="11">
          <cell r="E11" t="str">
            <v>1.2.2.2 Модернизация, техническое перевооружение линий электропередачи</v>
          </cell>
        </row>
        <row r="12">
          <cell r="E12" t="str">
            <v>1.2.3.1 Установка приборов учета, класс напряжения 0,22 (0,4) кВ</v>
          </cell>
        </row>
        <row r="13">
          <cell r="E13" t="str">
            <v>1.2.4.1 Реконструкция прочих объектов основных средств (Антитеррор)</v>
          </cell>
        </row>
        <row r="14">
          <cell r="E14" t="str">
            <v>1.2.4.1 Реконструкция прочих объектов основных средств (Пожарная безопасность)</v>
          </cell>
        </row>
        <row r="15">
          <cell r="E15" t="str">
            <v>1.2.4.1 Реконструкция прочих объектов основных средств (ИТиС)</v>
          </cell>
        </row>
        <row r="16">
          <cell r="E16" t="str">
            <v>1.2.4.1 Реконструкция прочих объектов основных средств</v>
          </cell>
        </row>
        <row r="17">
          <cell r="E17" t="str">
            <v>1.2.4.2 Модернизация, техническое перевооружение прочих объектов основных средств</v>
          </cell>
        </row>
        <row r="18">
          <cell r="E18" t="str">
            <v>1.3.2 Инвестиционные проекты, предусмотренные схемой и программой развития субъекта Российской Федерации</v>
          </cell>
        </row>
        <row r="19">
          <cell r="E19" t="str">
            <v>1.4 Прочее новое строительство объектов электросетевого хозяйства (р/с)</v>
          </cell>
        </row>
        <row r="20">
          <cell r="E20" t="str">
            <v>1.4 Прочее новое строительство объектов электросетевого хозяйства (ИТиС)</v>
          </cell>
        </row>
        <row r="21">
          <cell r="E21" t="str">
            <v>1.4 Прочее новое строительство объектов электросетевого хозяйства</v>
          </cell>
        </row>
        <row r="22">
          <cell r="E22" t="str">
            <v>1.6 Прочие инвестиционные проекты (НИОКР)</v>
          </cell>
        </row>
        <row r="23">
          <cell r="E23" t="str">
            <v>1.6 Прочие инвестиционные проекты (ОНМ)</v>
          </cell>
        </row>
        <row r="45">
          <cell r="E45" t="str">
            <v>АО БЭСК</v>
          </cell>
        </row>
        <row r="46">
          <cell r="E46" t="str">
            <v>ИА ООО Башкирэнерго</v>
          </cell>
        </row>
        <row r="47">
          <cell r="E47" t="str">
            <v>ПО Белебеевские Электрические Сети</v>
          </cell>
        </row>
        <row r="48">
          <cell r="E48" t="str">
            <v>ПО Белорецкие Электрические Сети</v>
          </cell>
        </row>
        <row r="49">
          <cell r="E49" t="str">
            <v>ПО Ишимбайские Электрические Сети</v>
          </cell>
        </row>
        <row r="50">
          <cell r="E50" t="str">
            <v>ПО Кумертауские Электрические Сети</v>
          </cell>
        </row>
        <row r="51">
          <cell r="E51" t="str">
            <v>ПО Нефтекамские Электрические Сети</v>
          </cell>
        </row>
        <row r="52">
          <cell r="E52" t="str">
            <v>ПО Октябрьские Электрические Сети</v>
          </cell>
        </row>
        <row r="53">
          <cell r="E53" t="str">
            <v>ПО Сибайские Электрические Сети</v>
          </cell>
        </row>
        <row r="54">
          <cell r="E54" t="str">
            <v>ПО Северо-Восточные Электрические Сети</v>
          </cell>
        </row>
        <row r="55">
          <cell r="E55" t="str">
            <v>ПО Уфимские Городские Электрические Сети</v>
          </cell>
        </row>
        <row r="56">
          <cell r="E56" t="str">
            <v>ПО Центральные Электрические Сети</v>
          </cell>
        </row>
        <row r="57">
          <cell r="E57" t="str">
            <v>ПО Информационные технологии и связь</v>
          </cell>
        </row>
        <row r="58">
          <cell r="E58" t="str">
            <v>ООО БЭСК Инжиниринг</v>
          </cell>
        </row>
        <row r="73">
          <cell r="E73" t="str">
            <v>1 Развитие электрической сети/усиление существующей электрической сети, связанное с подключением новых потребителей</v>
          </cell>
        </row>
        <row r="74">
          <cell r="E74" t="str">
            <v>2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75">
          <cell r="E75" t="str">
            <v xml:space="preserve">3 Повышение надежности оказываемых услуг в сфере электроэнергетики </v>
          </cell>
        </row>
        <row r="76">
          <cell r="E76" t="str">
            <v xml:space="preserve">4 Повышение качества оказываемых услуг в сфере электроэнергетики </v>
          </cell>
        </row>
        <row r="77">
          <cell r="E77" t="str">
            <v>5.1 Выполнение требований законодательства Российской Федерации</v>
          </cell>
        </row>
        <row r="78">
          <cell r="E78" t="str">
            <v>5.2 Выполнение предписаний органов исполнительной власти</v>
          </cell>
        </row>
        <row r="79">
          <cell r="E79" t="str">
            <v>5.3 Выполнение требований регламентов рынков электрической энергии</v>
          </cell>
        </row>
        <row r="80">
          <cell r="E80" t="str">
            <v>6.1 Обеспечение текущей деятельности в сфере электроэнергетики, в том числе развитие информационной инфраструктуры</v>
          </cell>
        </row>
        <row r="81">
          <cell r="E81" t="str">
            <v>6.2 Обеспечение текущей деятельности в сфере электроэнергетики, в том числе хозяйственное обеспечение деятельности</v>
          </cell>
        </row>
        <row r="82">
          <cell r="E82" t="str">
            <v>7 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85" zoomScaleSheetLayoutView="85" workbookViewId="0"/>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68</v>
      </c>
    </row>
    <row r="2" spans="1:22" s="8" customFormat="1" ht="18.75" customHeight="1" x14ac:dyDescent="0.3">
      <c r="A2" s="14"/>
      <c r="C2" s="12" t="s">
        <v>10</v>
      </c>
    </row>
    <row r="3" spans="1:22" s="8" customFormat="1" ht="18.75" x14ac:dyDescent="0.3">
      <c r="A3" s="13"/>
      <c r="C3" s="12" t="s">
        <v>429</v>
      </c>
    </row>
    <row r="4" spans="1:22" s="8" customFormat="1" ht="18.75" x14ac:dyDescent="0.3">
      <c r="A4" s="13"/>
      <c r="H4" s="12"/>
    </row>
    <row r="5" spans="1:22" s="8" customFormat="1" ht="15.75" x14ac:dyDescent="0.25">
      <c r="A5" s="403" t="s">
        <v>605</v>
      </c>
      <c r="B5" s="403"/>
      <c r="C5" s="403"/>
      <c r="D5" s="105"/>
      <c r="E5" s="105"/>
      <c r="F5" s="105"/>
      <c r="G5" s="105"/>
      <c r="H5" s="105"/>
      <c r="I5" s="105"/>
      <c r="J5" s="105"/>
    </row>
    <row r="6" spans="1:22" s="8" customFormat="1" ht="18.75" x14ac:dyDescent="0.3">
      <c r="A6" s="13"/>
      <c r="H6" s="12"/>
    </row>
    <row r="7" spans="1:22" s="8" customFormat="1" ht="18.75" x14ac:dyDescent="0.2">
      <c r="A7" s="407" t="s">
        <v>9</v>
      </c>
      <c r="B7" s="407"/>
      <c r="C7" s="407"/>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408" t="s">
        <v>606</v>
      </c>
      <c r="B9" s="408"/>
      <c r="C9" s="408"/>
      <c r="D9" s="7"/>
      <c r="E9" s="7"/>
      <c r="F9" s="7"/>
      <c r="G9" s="7"/>
      <c r="H9" s="7"/>
      <c r="I9" s="10"/>
      <c r="J9" s="10"/>
      <c r="K9" s="10"/>
      <c r="L9" s="10"/>
      <c r="M9" s="10"/>
      <c r="N9" s="10"/>
      <c r="O9" s="10"/>
      <c r="P9" s="10"/>
      <c r="Q9" s="10"/>
      <c r="R9" s="10"/>
      <c r="S9" s="10"/>
      <c r="T9" s="10"/>
      <c r="U9" s="10"/>
      <c r="V9" s="10"/>
    </row>
    <row r="10" spans="1:22" s="8" customFormat="1" ht="18.75" x14ac:dyDescent="0.2">
      <c r="A10" s="404" t="s">
        <v>8</v>
      </c>
      <c r="B10" s="404"/>
      <c r="C10" s="404"/>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406" t="s">
        <v>651</v>
      </c>
      <c r="B12" s="407"/>
      <c r="C12" s="407"/>
      <c r="D12" s="7"/>
      <c r="E12" s="7"/>
      <c r="F12" s="7"/>
      <c r="G12" s="7"/>
      <c r="H12" s="7"/>
      <c r="I12" s="10"/>
      <c r="J12" s="10"/>
      <c r="K12" s="10"/>
      <c r="L12" s="10"/>
      <c r="M12" s="10"/>
      <c r="N12" s="10"/>
      <c r="O12" s="10"/>
      <c r="P12" s="10"/>
      <c r="Q12" s="10"/>
      <c r="R12" s="10"/>
      <c r="S12" s="10"/>
      <c r="T12" s="10"/>
      <c r="U12" s="10"/>
      <c r="V12" s="10"/>
    </row>
    <row r="13" spans="1:22" s="8" customFormat="1" ht="18" customHeight="1" x14ac:dyDescent="0.2">
      <c r="A13" s="404" t="s">
        <v>7</v>
      </c>
      <c r="B13" s="404"/>
      <c r="C13" s="404"/>
      <c r="D13" s="5"/>
      <c r="E13" s="5"/>
      <c r="F13" s="5"/>
      <c r="G13" s="5"/>
      <c r="H13" s="5"/>
      <c r="I13" s="10"/>
      <c r="J13" s="10"/>
      <c r="K13" s="10"/>
      <c r="L13" s="10"/>
      <c r="M13" s="10"/>
      <c r="N13" s="10"/>
      <c r="O13" s="10"/>
      <c r="P13" s="10"/>
      <c r="Q13" s="10"/>
      <c r="R13" s="10"/>
      <c r="S13" s="10"/>
      <c r="T13" s="10"/>
      <c r="U13" s="10"/>
      <c r="V13" s="10"/>
    </row>
    <row r="14" spans="1:22" s="8" customFormat="1" ht="17.2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21.75" customHeight="1" x14ac:dyDescent="0.2">
      <c r="A15" s="405" t="s">
        <v>652</v>
      </c>
      <c r="B15" s="405"/>
      <c r="C15" s="405"/>
      <c r="D15" s="7"/>
      <c r="E15" s="7"/>
      <c r="F15" s="7"/>
      <c r="G15" s="7"/>
      <c r="H15" s="7"/>
      <c r="I15" s="7"/>
      <c r="J15" s="7"/>
      <c r="K15" s="7"/>
      <c r="L15" s="7"/>
      <c r="M15" s="7"/>
      <c r="N15" s="7"/>
      <c r="O15" s="7"/>
      <c r="P15" s="7"/>
      <c r="Q15" s="7"/>
      <c r="R15" s="7"/>
      <c r="S15" s="7"/>
      <c r="T15" s="7"/>
      <c r="U15" s="7"/>
      <c r="V15" s="7"/>
    </row>
    <row r="16" spans="1:22" s="2" customFormat="1" ht="15" customHeight="1" x14ac:dyDescent="0.2">
      <c r="A16" s="404" t="s">
        <v>6</v>
      </c>
      <c r="B16" s="404"/>
      <c r="C16" s="404"/>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405" t="s">
        <v>392</v>
      </c>
      <c r="B18" s="406"/>
      <c r="C18" s="406"/>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0" t="s">
        <v>5</v>
      </c>
      <c r="B20" s="27" t="s">
        <v>67</v>
      </c>
      <c r="C20" s="26" t="s">
        <v>66</v>
      </c>
      <c r="D20" s="5"/>
      <c r="E20" s="5"/>
      <c r="F20" s="5"/>
      <c r="G20" s="5"/>
      <c r="H20" s="5"/>
      <c r="I20" s="3"/>
      <c r="J20" s="3"/>
      <c r="K20" s="3"/>
      <c r="L20" s="3"/>
      <c r="M20" s="3"/>
      <c r="N20" s="3"/>
      <c r="O20" s="3"/>
      <c r="P20" s="3"/>
      <c r="Q20" s="3"/>
      <c r="R20" s="3"/>
      <c r="S20" s="3"/>
    </row>
    <row r="21" spans="1:22" s="2" customFormat="1" ht="16.5" customHeight="1" x14ac:dyDescent="0.2">
      <c r="A21" s="26">
        <v>1</v>
      </c>
      <c r="B21" s="27">
        <v>2</v>
      </c>
      <c r="C21" s="26">
        <v>3</v>
      </c>
      <c r="D21" s="5"/>
      <c r="E21" s="5"/>
      <c r="F21" s="5"/>
      <c r="G21" s="5"/>
      <c r="H21" s="5"/>
      <c r="I21" s="3"/>
      <c r="J21" s="3"/>
      <c r="K21" s="3"/>
      <c r="L21" s="3"/>
      <c r="M21" s="3"/>
      <c r="N21" s="3"/>
      <c r="O21" s="3"/>
      <c r="P21" s="3"/>
      <c r="Q21" s="3"/>
      <c r="R21" s="3"/>
      <c r="S21" s="3"/>
    </row>
    <row r="22" spans="1:22" s="2" customFormat="1" ht="39" customHeight="1" x14ac:dyDescent="0.2">
      <c r="A22" s="19" t="s">
        <v>65</v>
      </c>
      <c r="B22" s="30" t="s">
        <v>249</v>
      </c>
      <c r="C22" s="29" t="s">
        <v>431</v>
      </c>
      <c r="D22" s="5"/>
      <c r="E22" s="5"/>
      <c r="F22" s="5"/>
      <c r="G22" s="5"/>
      <c r="H22" s="5"/>
      <c r="I22" s="3"/>
      <c r="J22" s="3"/>
      <c r="K22" s="3"/>
      <c r="L22" s="3"/>
      <c r="M22" s="3"/>
      <c r="N22" s="3"/>
      <c r="O22" s="3"/>
      <c r="P22" s="3"/>
      <c r="Q22" s="3"/>
      <c r="R22" s="3"/>
      <c r="S22" s="3"/>
    </row>
    <row r="23" spans="1:22" s="2" customFormat="1" ht="41.25" customHeight="1" x14ac:dyDescent="0.2">
      <c r="A23" s="19" t="s">
        <v>63</v>
      </c>
      <c r="B23" s="21" t="s">
        <v>64</v>
      </c>
      <c r="C23" s="109" t="s">
        <v>413</v>
      </c>
      <c r="D23" s="5"/>
      <c r="E23" s="5"/>
      <c r="F23" s="5"/>
      <c r="G23" s="5"/>
      <c r="H23" s="5"/>
      <c r="I23" s="3"/>
      <c r="J23" s="3"/>
      <c r="K23" s="3"/>
      <c r="L23" s="3"/>
      <c r="M23" s="3"/>
      <c r="N23" s="3"/>
      <c r="O23" s="3"/>
      <c r="P23" s="3"/>
      <c r="Q23" s="3"/>
      <c r="R23" s="3"/>
      <c r="S23" s="3"/>
    </row>
    <row r="24" spans="1:22" s="2" customFormat="1" ht="22.5" customHeight="1" x14ac:dyDescent="0.2">
      <c r="A24" s="400"/>
      <c r="B24" s="401"/>
      <c r="C24" s="402"/>
      <c r="D24" s="5"/>
      <c r="E24" s="5"/>
      <c r="F24" s="5"/>
      <c r="G24" s="5"/>
      <c r="H24" s="5"/>
      <c r="I24" s="3"/>
      <c r="J24" s="3"/>
      <c r="K24" s="3"/>
      <c r="L24" s="3"/>
      <c r="M24" s="3"/>
      <c r="N24" s="3"/>
      <c r="O24" s="3"/>
      <c r="P24" s="3"/>
      <c r="Q24" s="3"/>
      <c r="R24" s="3"/>
      <c r="S24" s="3"/>
    </row>
    <row r="25" spans="1:22" s="23" customFormat="1" ht="58.5" customHeight="1" x14ac:dyDescent="0.2">
      <c r="A25" s="19" t="s">
        <v>62</v>
      </c>
      <c r="B25" s="29" t="s">
        <v>344</v>
      </c>
      <c r="C25" s="20" t="s">
        <v>418</v>
      </c>
      <c r="D25" s="25"/>
      <c r="E25" s="25"/>
      <c r="F25" s="25"/>
      <c r="G25" s="25"/>
      <c r="H25" s="24"/>
      <c r="I25" s="24"/>
      <c r="J25" s="24"/>
      <c r="K25" s="24"/>
      <c r="L25" s="24"/>
      <c r="M25" s="24"/>
      <c r="N25" s="24"/>
      <c r="O25" s="24"/>
      <c r="P25" s="24"/>
      <c r="Q25" s="24"/>
      <c r="R25" s="24"/>
    </row>
    <row r="26" spans="1:22" s="23" customFormat="1" ht="42.75" customHeight="1" x14ac:dyDescent="0.2">
      <c r="A26" s="19" t="s">
        <v>61</v>
      </c>
      <c r="B26" s="29" t="s">
        <v>74</v>
      </c>
      <c r="C26" s="29" t="s">
        <v>405</v>
      </c>
      <c r="D26" s="25"/>
      <c r="E26" s="25"/>
      <c r="F26" s="25"/>
      <c r="G26" s="25"/>
      <c r="H26" s="24"/>
      <c r="I26" s="24"/>
      <c r="J26" s="24"/>
      <c r="K26" s="24"/>
      <c r="L26" s="24"/>
      <c r="M26" s="24"/>
      <c r="N26" s="24"/>
      <c r="O26" s="24"/>
      <c r="P26" s="24"/>
      <c r="Q26" s="24"/>
      <c r="R26" s="24"/>
    </row>
    <row r="27" spans="1:22" s="23" customFormat="1" ht="51.75" customHeight="1" x14ac:dyDescent="0.2">
      <c r="A27" s="19" t="s">
        <v>59</v>
      </c>
      <c r="B27" s="29" t="s">
        <v>73</v>
      </c>
      <c r="C27" s="29" t="s">
        <v>432</v>
      </c>
      <c r="D27" s="25"/>
      <c r="E27" s="25"/>
      <c r="F27" s="25"/>
      <c r="G27" s="25"/>
      <c r="H27" s="24"/>
      <c r="I27" s="24"/>
      <c r="J27" s="24"/>
      <c r="K27" s="24"/>
      <c r="L27" s="24"/>
      <c r="M27" s="24"/>
      <c r="N27" s="24"/>
      <c r="O27" s="24"/>
      <c r="P27" s="24"/>
      <c r="Q27" s="24"/>
      <c r="R27" s="24"/>
    </row>
    <row r="28" spans="1:22" s="23" customFormat="1" ht="42.75" customHeight="1" x14ac:dyDescent="0.2">
      <c r="A28" s="19" t="s">
        <v>58</v>
      </c>
      <c r="B28" s="29" t="s">
        <v>345</v>
      </c>
      <c r="C28" s="29" t="s">
        <v>406</v>
      </c>
      <c r="D28" s="25"/>
      <c r="E28" s="25"/>
      <c r="F28" s="25"/>
      <c r="G28" s="25"/>
      <c r="H28" s="24"/>
      <c r="I28" s="24"/>
      <c r="J28" s="24"/>
      <c r="K28" s="24"/>
      <c r="L28" s="24"/>
      <c r="M28" s="24"/>
      <c r="N28" s="24"/>
      <c r="O28" s="24"/>
      <c r="P28" s="24"/>
      <c r="Q28" s="24"/>
      <c r="R28" s="24"/>
    </row>
    <row r="29" spans="1:22" s="23" customFormat="1" ht="51.75" customHeight="1" x14ac:dyDescent="0.2">
      <c r="A29" s="19" t="s">
        <v>56</v>
      </c>
      <c r="B29" s="29" t="s">
        <v>346</v>
      </c>
      <c r="C29" s="29" t="s">
        <v>406</v>
      </c>
      <c r="D29" s="25"/>
      <c r="E29" s="25"/>
      <c r="F29" s="25"/>
      <c r="G29" s="25"/>
      <c r="H29" s="24"/>
      <c r="I29" s="24"/>
      <c r="J29" s="24"/>
      <c r="K29" s="24"/>
      <c r="L29" s="24"/>
      <c r="M29" s="24"/>
      <c r="N29" s="24"/>
      <c r="O29" s="24"/>
      <c r="P29" s="24"/>
      <c r="Q29" s="24"/>
      <c r="R29" s="24"/>
    </row>
    <row r="30" spans="1:22" s="23" customFormat="1" ht="51.75" customHeight="1" x14ac:dyDescent="0.2">
      <c r="A30" s="19" t="s">
        <v>54</v>
      </c>
      <c r="B30" s="29" t="s">
        <v>347</v>
      </c>
      <c r="C30" s="29" t="s">
        <v>406</v>
      </c>
      <c r="D30" s="25"/>
      <c r="E30" s="25"/>
      <c r="F30" s="25"/>
      <c r="G30" s="25"/>
      <c r="H30" s="24"/>
      <c r="I30" s="24"/>
      <c r="J30" s="24"/>
      <c r="K30" s="24"/>
      <c r="L30" s="24"/>
      <c r="M30" s="24"/>
      <c r="N30" s="24"/>
      <c r="O30" s="24"/>
      <c r="P30" s="24"/>
      <c r="Q30" s="24"/>
      <c r="R30" s="24"/>
    </row>
    <row r="31" spans="1:22" s="23" customFormat="1" ht="51.75" customHeight="1" x14ac:dyDescent="0.2">
      <c r="A31" s="19" t="s">
        <v>72</v>
      </c>
      <c r="B31" s="29" t="s">
        <v>348</v>
      </c>
      <c r="C31" s="29" t="s">
        <v>406</v>
      </c>
      <c r="D31" s="25"/>
      <c r="E31" s="25"/>
      <c r="F31" s="25"/>
      <c r="G31" s="25"/>
      <c r="H31" s="24"/>
      <c r="I31" s="24"/>
      <c r="J31" s="24"/>
      <c r="K31" s="24"/>
      <c r="L31" s="24"/>
      <c r="M31" s="24"/>
      <c r="N31" s="24"/>
      <c r="O31" s="24"/>
      <c r="P31" s="24"/>
      <c r="Q31" s="24"/>
      <c r="R31" s="24"/>
    </row>
    <row r="32" spans="1:22" s="23" customFormat="1" ht="51.75" customHeight="1" x14ac:dyDescent="0.2">
      <c r="A32" s="19" t="s">
        <v>70</v>
      </c>
      <c r="B32" s="29" t="s">
        <v>349</v>
      </c>
      <c r="C32" s="29" t="s">
        <v>406</v>
      </c>
      <c r="D32" s="25"/>
      <c r="E32" s="25"/>
      <c r="F32" s="25"/>
      <c r="G32" s="25"/>
      <c r="H32" s="24"/>
      <c r="I32" s="24"/>
      <c r="J32" s="24"/>
      <c r="K32" s="24"/>
      <c r="L32" s="24"/>
      <c r="M32" s="24"/>
      <c r="N32" s="24"/>
      <c r="O32" s="24"/>
      <c r="P32" s="24"/>
      <c r="Q32" s="24"/>
      <c r="R32" s="24"/>
    </row>
    <row r="33" spans="1:18" s="23" customFormat="1" ht="101.25" customHeight="1" x14ac:dyDescent="0.2">
      <c r="A33" s="19" t="s">
        <v>69</v>
      </c>
      <c r="B33" s="29" t="s">
        <v>350</v>
      </c>
      <c r="C33" s="29" t="s">
        <v>419</v>
      </c>
      <c r="D33" s="25"/>
      <c r="E33" s="25"/>
      <c r="F33" s="25"/>
      <c r="G33" s="25"/>
      <c r="H33" s="24"/>
      <c r="I33" s="24"/>
      <c r="J33" s="24"/>
      <c r="K33" s="24"/>
      <c r="L33" s="24"/>
      <c r="M33" s="24"/>
      <c r="N33" s="24"/>
      <c r="O33" s="24"/>
      <c r="P33" s="24"/>
      <c r="Q33" s="24"/>
      <c r="R33" s="24"/>
    </row>
    <row r="34" spans="1:18" ht="111" customHeight="1" x14ac:dyDescent="0.25">
      <c r="A34" s="19" t="s">
        <v>364</v>
      </c>
      <c r="B34" s="29" t="s">
        <v>351</v>
      </c>
      <c r="C34" s="29" t="s">
        <v>420</v>
      </c>
    </row>
    <row r="35" spans="1:18" ht="58.5" customHeight="1" x14ac:dyDescent="0.25">
      <c r="A35" s="19" t="s">
        <v>354</v>
      </c>
      <c r="B35" s="29" t="s">
        <v>71</v>
      </c>
      <c r="C35" s="29" t="s">
        <v>406</v>
      </c>
    </row>
    <row r="36" spans="1:18" ht="51.75" customHeight="1" x14ac:dyDescent="0.25">
      <c r="A36" s="19" t="s">
        <v>365</v>
      </c>
      <c r="B36" s="29" t="s">
        <v>352</v>
      </c>
      <c r="C36" s="29" t="s">
        <v>406</v>
      </c>
    </row>
    <row r="37" spans="1:18" ht="43.5" customHeight="1" x14ac:dyDescent="0.25">
      <c r="A37" s="19" t="s">
        <v>355</v>
      </c>
      <c r="B37" s="29" t="s">
        <v>353</v>
      </c>
      <c r="C37" s="29" t="s">
        <v>406</v>
      </c>
    </row>
    <row r="38" spans="1:18" ht="43.5" customHeight="1" x14ac:dyDescent="0.25">
      <c r="A38" s="19" t="s">
        <v>366</v>
      </c>
      <c r="B38" s="29" t="s">
        <v>220</v>
      </c>
      <c r="C38" s="29" t="s">
        <v>406</v>
      </c>
    </row>
    <row r="39" spans="1:18" ht="23.25" customHeight="1" x14ac:dyDescent="0.25">
      <c r="A39" s="400"/>
      <c r="B39" s="401"/>
      <c r="C39" s="402"/>
    </row>
    <row r="40" spans="1:18" ht="63" x14ac:dyDescent="0.25">
      <c r="A40" s="19" t="s">
        <v>356</v>
      </c>
      <c r="B40" s="29" t="s">
        <v>402</v>
      </c>
      <c r="C40" s="409"/>
      <c r="D40" s="410"/>
      <c r="E40" s="410"/>
    </row>
    <row r="41" spans="1:18" ht="105.75" customHeight="1" x14ac:dyDescent="0.25">
      <c r="A41" s="19" t="s">
        <v>367</v>
      </c>
      <c r="B41" s="29" t="s">
        <v>387</v>
      </c>
      <c r="C41" s="29" t="s">
        <v>406</v>
      </c>
    </row>
    <row r="42" spans="1:18" ht="83.25" customHeight="1" x14ac:dyDescent="0.25">
      <c r="A42" s="19" t="s">
        <v>357</v>
      </c>
      <c r="B42" s="29" t="s">
        <v>399</v>
      </c>
      <c r="C42" s="29" t="s">
        <v>406</v>
      </c>
    </row>
    <row r="43" spans="1:18" ht="186" customHeight="1" x14ac:dyDescent="0.25">
      <c r="A43" s="19" t="s">
        <v>370</v>
      </c>
      <c r="B43" s="29" t="s">
        <v>371</v>
      </c>
      <c r="C43" s="29" t="s">
        <v>406</v>
      </c>
    </row>
    <row r="44" spans="1:18" ht="111" customHeight="1" x14ac:dyDescent="0.25">
      <c r="A44" s="19" t="s">
        <v>358</v>
      </c>
      <c r="B44" s="29" t="s">
        <v>393</v>
      </c>
      <c r="C44" s="29" t="s">
        <v>406</v>
      </c>
    </row>
    <row r="45" spans="1:18" ht="120" customHeight="1" x14ac:dyDescent="0.25">
      <c r="A45" s="19" t="s">
        <v>388</v>
      </c>
      <c r="B45" s="29" t="s">
        <v>394</v>
      </c>
      <c r="C45" s="29" t="s">
        <v>406</v>
      </c>
    </row>
    <row r="46" spans="1:18" ht="101.25" customHeight="1" x14ac:dyDescent="0.25">
      <c r="A46" s="19" t="s">
        <v>359</v>
      </c>
      <c r="B46" s="29" t="s">
        <v>395</v>
      </c>
      <c r="C46" s="29" t="s">
        <v>406</v>
      </c>
    </row>
    <row r="47" spans="1:18" ht="18.75" customHeight="1" x14ac:dyDescent="0.25">
      <c r="A47" s="400"/>
      <c r="B47" s="401"/>
      <c r="C47" s="402"/>
    </row>
    <row r="48" spans="1:18" ht="75.75" customHeight="1" x14ac:dyDescent="0.25">
      <c r="A48" s="19" t="s">
        <v>389</v>
      </c>
      <c r="B48" s="29" t="s">
        <v>400</v>
      </c>
      <c r="C48" s="152" t="s">
        <v>653</v>
      </c>
    </row>
    <row r="49" spans="1:3" ht="71.25" customHeight="1" x14ac:dyDescent="0.25">
      <c r="A49" s="19" t="s">
        <v>360</v>
      </c>
      <c r="B49" s="29" t="s">
        <v>401</v>
      </c>
      <c r="C49" s="153" t="s">
        <v>895</v>
      </c>
    </row>
  </sheetData>
  <mergeCells count="13">
    <mergeCell ref="A24:C24"/>
    <mergeCell ref="A39:C39"/>
    <mergeCell ref="A47:C47"/>
    <mergeCell ref="A5:C5"/>
    <mergeCell ref="A16:C16"/>
    <mergeCell ref="A18:C18"/>
    <mergeCell ref="A7:C7"/>
    <mergeCell ref="A9:C9"/>
    <mergeCell ref="A10:C10"/>
    <mergeCell ref="A12:C12"/>
    <mergeCell ref="A13:C13"/>
    <mergeCell ref="A15:C15"/>
    <mergeCell ref="C40:E40"/>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indexed="17"/>
    <pageSetUpPr fitToPage="1"/>
  </sheetPr>
  <dimension ref="A1:X92"/>
  <sheetViews>
    <sheetView view="pageBreakPreview" zoomScale="85" zoomScaleNormal="70" zoomScaleSheetLayoutView="85" workbookViewId="0"/>
  </sheetViews>
  <sheetFormatPr defaultRowHeight="15.75" x14ac:dyDescent="0.25"/>
  <cols>
    <col min="1" max="1" width="9.140625" style="44"/>
    <col min="2" max="2" width="57.85546875" style="44" customWidth="1"/>
    <col min="3" max="3" width="13" style="44" customWidth="1"/>
    <col min="4" max="4" width="17.85546875" style="44" customWidth="1"/>
    <col min="5" max="5" width="20.42578125" style="44" customWidth="1"/>
    <col min="6" max="6" width="18.7109375" style="44" customWidth="1"/>
    <col min="7" max="7" width="12.85546875" style="44" customWidth="1"/>
    <col min="8" max="8" width="6.5703125" style="44" customWidth="1"/>
    <col min="9" max="9" width="5.42578125" style="44" customWidth="1"/>
    <col min="10" max="10" width="8.140625" style="44" customWidth="1"/>
    <col min="11" max="11" width="5.28515625" style="44" customWidth="1"/>
    <col min="12" max="12" width="9.28515625" style="44" customWidth="1"/>
    <col min="13" max="13" width="5.28515625" style="44" customWidth="1"/>
    <col min="14" max="14" width="8.42578125" style="44" customWidth="1"/>
    <col min="15" max="15" width="4.28515625" style="44" customWidth="1"/>
    <col min="16" max="16" width="8.5703125" style="44" customWidth="1"/>
    <col min="17" max="17" width="6.140625" style="44" customWidth="1"/>
    <col min="18" max="18" width="10" style="44" customWidth="1"/>
    <col min="19" max="19" width="6.140625" style="44" customWidth="1"/>
    <col min="20" max="20" width="13.140625" style="44" customWidth="1"/>
    <col min="21" max="21" width="24.85546875" style="44" customWidth="1"/>
    <col min="22" max="16384" width="9.140625" style="44"/>
  </cols>
  <sheetData>
    <row r="1" spans="1:21" ht="18.75" x14ac:dyDescent="0.25">
      <c r="U1" s="28" t="s">
        <v>68</v>
      </c>
    </row>
    <row r="2" spans="1:21" ht="18.75" x14ac:dyDescent="0.3">
      <c r="U2" s="12" t="s">
        <v>10</v>
      </c>
    </row>
    <row r="3" spans="1:21" ht="18.75" x14ac:dyDescent="0.3">
      <c r="U3" s="12" t="s">
        <v>429</v>
      </c>
    </row>
    <row r="4" spans="1:21" ht="18.75" customHeight="1" x14ac:dyDescent="0.25">
      <c r="A4" s="403" t="s">
        <v>615</v>
      </c>
      <c r="B4" s="403"/>
      <c r="C4" s="403"/>
      <c r="D4" s="403"/>
      <c r="E4" s="403"/>
      <c r="F4" s="403"/>
      <c r="G4" s="403"/>
      <c r="H4" s="403"/>
      <c r="I4" s="403"/>
      <c r="J4" s="403"/>
      <c r="K4" s="403"/>
      <c r="L4" s="403"/>
      <c r="M4" s="403"/>
      <c r="N4" s="403"/>
      <c r="O4" s="403"/>
      <c r="P4" s="403"/>
      <c r="Q4" s="403"/>
      <c r="R4" s="403"/>
      <c r="S4" s="403"/>
      <c r="T4" s="403"/>
      <c r="U4" s="403"/>
    </row>
    <row r="5" spans="1:21" ht="18.75" x14ac:dyDescent="0.3">
      <c r="U5" s="12"/>
    </row>
    <row r="6" spans="1:21" ht="18.75" x14ac:dyDescent="0.25">
      <c r="A6" s="407" t="s">
        <v>9</v>
      </c>
      <c r="B6" s="407"/>
      <c r="C6" s="407"/>
      <c r="D6" s="407"/>
      <c r="E6" s="407"/>
      <c r="F6" s="407"/>
      <c r="G6" s="407"/>
      <c r="H6" s="407"/>
      <c r="I6" s="407"/>
      <c r="J6" s="407"/>
      <c r="K6" s="407"/>
      <c r="L6" s="407"/>
      <c r="M6" s="407"/>
      <c r="N6" s="407"/>
      <c r="O6" s="407"/>
      <c r="P6" s="407"/>
      <c r="Q6" s="407"/>
      <c r="R6" s="407"/>
      <c r="S6" s="407"/>
      <c r="T6" s="407"/>
      <c r="U6" s="407"/>
    </row>
    <row r="7" spans="1:21" ht="18.75" x14ac:dyDescent="0.25">
      <c r="A7" s="10"/>
      <c r="B7" s="10"/>
      <c r="C7" s="10"/>
      <c r="D7" s="10"/>
      <c r="E7" s="10"/>
      <c r="F7" s="10"/>
      <c r="G7" s="10"/>
      <c r="H7" s="10"/>
      <c r="I7" s="10"/>
      <c r="J7" s="64"/>
      <c r="K7" s="64"/>
      <c r="L7" s="64"/>
      <c r="M7" s="64"/>
      <c r="N7" s="64"/>
      <c r="O7" s="64"/>
      <c r="P7" s="64"/>
      <c r="Q7" s="64"/>
      <c r="R7" s="64"/>
      <c r="S7" s="64"/>
      <c r="T7" s="64"/>
      <c r="U7" s="64"/>
    </row>
    <row r="8" spans="1:21" x14ac:dyDescent="0.25">
      <c r="A8" s="408" t="s">
        <v>606</v>
      </c>
      <c r="B8" s="408"/>
      <c r="C8" s="408"/>
      <c r="D8" s="408"/>
      <c r="E8" s="408"/>
      <c r="F8" s="408"/>
      <c r="G8" s="408"/>
      <c r="H8" s="408"/>
      <c r="I8" s="408"/>
      <c r="J8" s="408"/>
      <c r="K8" s="408"/>
      <c r="L8" s="408"/>
      <c r="M8" s="408"/>
      <c r="N8" s="408"/>
      <c r="O8" s="408"/>
      <c r="P8" s="408"/>
      <c r="Q8" s="408"/>
      <c r="R8" s="408"/>
      <c r="S8" s="408"/>
      <c r="T8" s="408"/>
      <c r="U8" s="408"/>
    </row>
    <row r="9" spans="1:21" ht="18.75" customHeight="1" x14ac:dyDescent="0.25">
      <c r="A9" s="404" t="s">
        <v>8</v>
      </c>
      <c r="B9" s="404"/>
      <c r="C9" s="404"/>
      <c r="D9" s="404"/>
      <c r="E9" s="404"/>
      <c r="F9" s="404"/>
      <c r="G9" s="404"/>
      <c r="H9" s="404"/>
      <c r="I9" s="404"/>
      <c r="J9" s="404"/>
      <c r="K9" s="404"/>
      <c r="L9" s="404"/>
      <c r="M9" s="404"/>
      <c r="N9" s="404"/>
      <c r="O9" s="404"/>
      <c r="P9" s="404"/>
      <c r="Q9" s="404"/>
      <c r="R9" s="404"/>
      <c r="S9" s="404"/>
      <c r="T9" s="404"/>
      <c r="U9" s="404"/>
    </row>
    <row r="10" spans="1:21" ht="18.75" x14ac:dyDescent="0.25">
      <c r="A10" s="10"/>
      <c r="B10" s="10"/>
      <c r="C10" s="10"/>
      <c r="D10" s="10"/>
      <c r="E10" s="10"/>
      <c r="F10" s="10"/>
      <c r="G10" s="10"/>
      <c r="H10" s="10"/>
      <c r="I10" s="10"/>
      <c r="J10" s="64"/>
      <c r="K10" s="64"/>
      <c r="L10" s="64"/>
      <c r="M10" s="64"/>
      <c r="N10" s="64"/>
      <c r="O10" s="64"/>
      <c r="P10" s="64"/>
      <c r="Q10" s="64"/>
      <c r="R10" s="64"/>
      <c r="S10" s="64"/>
      <c r="T10" s="64"/>
      <c r="U10" s="64"/>
    </row>
    <row r="11" spans="1:21" x14ac:dyDescent="0.25">
      <c r="A11" s="408" t="s">
        <v>651</v>
      </c>
      <c r="B11" s="436"/>
      <c r="C11" s="436"/>
      <c r="D11" s="436"/>
      <c r="E11" s="436"/>
      <c r="F11" s="436"/>
      <c r="G11" s="436"/>
      <c r="H11" s="436"/>
      <c r="I11" s="436"/>
      <c r="J11" s="436"/>
      <c r="K11" s="436"/>
      <c r="L11" s="436"/>
      <c r="M11" s="436"/>
      <c r="N11" s="436"/>
      <c r="O11" s="436"/>
      <c r="P11" s="436"/>
      <c r="Q11" s="436"/>
      <c r="R11" s="436"/>
      <c r="S11" s="436"/>
      <c r="T11" s="436"/>
      <c r="U11" s="436"/>
    </row>
    <row r="12" spans="1:21" x14ac:dyDescent="0.25">
      <c r="A12" s="404" t="s">
        <v>7</v>
      </c>
      <c r="B12" s="404"/>
      <c r="C12" s="404"/>
      <c r="D12" s="404"/>
      <c r="E12" s="404"/>
      <c r="F12" s="404"/>
      <c r="G12" s="404"/>
      <c r="H12" s="404"/>
      <c r="I12" s="404"/>
      <c r="J12" s="404"/>
      <c r="K12" s="404"/>
      <c r="L12" s="404"/>
      <c r="M12" s="404"/>
      <c r="N12" s="404"/>
      <c r="O12" s="404"/>
      <c r="P12" s="404"/>
      <c r="Q12" s="404"/>
      <c r="R12" s="404"/>
      <c r="S12" s="404"/>
      <c r="T12" s="404"/>
      <c r="U12" s="404"/>
    </row>
    <row r="13" spans="1:21" ht="16.5" customHeight="1" x14ac:dyDescent="0.3">
      <c r="A13" s="9"/>
      <c r="B13" s="9"/>
      <c r="C13" s="9"/>
      <c r="D13" s="9"/>
      <c r="E13" s="9"/>
      <c r="F13" s="9"/>
      <c r="G13" s="9"/>
      <c r="H13" s="9"/>
      <c r="I13" s="9"/>
      <c r="J13" s="63"/>
      <c r="K13" s="63"/>
      <c r="L13" s="63"/>
      <c r="M13" s="63"/>
      <c r="N13" s="63"/>
      <c r="O13" s="63"/>
      <c r="P13" s="63"/>
      <c r="Q13" s="63"/>
      <c r="R13" s="63"/>
      <c r="S13" s="63"/>
      <c r="T13" s="63"/>
      <c r="U13" s="63"/>
    </row>
    <row r="14" spans="1:21" ht="24" customHeight="1" x14ac:dyDescent="0.25">
      <c r="A14" s="406"/>
      <c r="B14" s="406"/>
      <c r="C14" s="406"/>
      <c r="D14" s="461" t="s">
        <v>652</v>
      </c>
      <c r="E14" s="461"/>
      <c r="F14" s="461"/>
      <c r="G14" s="461"/>
      <c r="H14" s="461"/>
      <c r="I14" s="461"/>
      <c r="J14" s="461"/>
      <c r="K14" s="461"/>
      <c r="L14" s="461"/>
      <c r="M14" s="461"/>
      <c r="N14" s="461"/>
      <c r="O14" s="461"/>
      <c r="P14" s="406"/>
      <c r="Q14" s="406"/>
      <c r="R14" s="406"/>
      <c r="S14" s="406"/>
      <c r="T14" s="406"/>
      <c r="U14" s="406"/>
    </row>
    <row r="15" spans="1:21" ht="15.75" customHeight="1" x14ac:dyDescent="0.25">
      <c r="A15" s="404" t="s">
        <v>6</v>
      </c>
      <c r="B15" s="404"/>
      <c r="C15" s="404"/>
      <c r="D15" s="404"/>
      <c r="E15" s="404"/>
      <c r="F15" s="404"/>
      <c r="G15" s="404"/>
      <c r="H15" s="404"/>
      <c r="I15" s="404"/>
      <c r="J15" s="404"/>
      <c r="K15" s="404"/>
      <c r="L15" s="404"/>
      <c r="M15" s="404"/>
      <c r="N15" s="404"/>
      <c r="O15" s="404"/>
      <c r="P15" s="404"/>
      <c r="Q15" s="404"/>
      <c r="R15" s="404"/>
      <c r="S15" s="404"/>
      <c r="T15" s="404"/>
      <c r="U15" s="404"/>
    </row>
    <row r="16" spans="1:21" x14ac:dyDescent="0.25">
      <c r="A16" s="471"/>
      <c r="B16" s="471"/>
      <c r="C16" s="471"/>
      <c r="D16" s="471"/>
      <c r="E16" s="471"/>
      <c r="F16" s="471"/>
      <c r="G16" s="471"/>
      <c r="H16" s="471"/>
      <c r="I16" s="471"/>
      <c r="J16" s="471"/>
      <c r="K16" s="471"/>
      <c r="L16" s="471"/>
      <c r="M16" s="471"/>
      <c r="N16" s="471"/>
      <c r="O16" s="471"/>
      <c r="P16" s="471"/>
      <c r="Q16" s="471"/>
      <c r="R16" s="471"/>
      <c r="S16" s="471"/>
      <c r="T16" s="471"/>
      <c r="U16" s="471"/>
    </row>
    <row r="18" spans="1:24" x14ac:dyDescent="0.25">
      <c r="A18" s="472" t="s">
        <v>377</v>
      </c>
      <c r="B18" s="472"/>
      <c r="C18" s="472"/>
      <c r="D18" s="472"/>
      <c r="E18" s="472"/>
      <c r="F18" s="472"/>
      <c r="G18" s="472"/>
      <c r="H18" s="472"/>
      <c r="I18" s="472"/>
      <c r="J18" s="472"/>
      <c r="K18" s="472"/>
      <c r="L18" s="472"/>
      <c r="M18" s="472"/>
      <c r="N18" s="472"/>
      <c r="O18" s="472"/>
      <c r="P18" s="472"/>
      <c r="Q18" s="472"/>
      <c r="R18" s="472"/>
      <c r="S18" s="472"/>
      <c r="T18" s="472"/>
      <c r="U18" s="472"/>
    </row>
    <row r="20" spans="1:24" ht="33" customHeight="1" x14ac:dyDescent="0.25">
      <c r="A20" s="465" t="s">
        <v>176</v>
      </c>
      <c r="B20" s="465" t="s">
        <v>175</v>
      </c>
      <c r="C20" s="463" t="s">
        <v>174</v>
      </c>
      <c r="D20" s="463"/>
      <c r="E20" s="468" t="s">
        <v>173</v>
      </c>
      <c r="F20" s="468"/>
      <c r="G20" s="465" t="s">
        <v>427</v>
      </c>
      <c r="H20" s="477" t="s">
        <v>422</v>
      </c>
      <c r="I20" s="478"/>
      <c r="J20" s="478"/>
      <c r="K20" s="478"/>
      <c r="L20" s="477" t="s">
        <v>423</v>
      </c>
      <c r="M20" s="478"/>
      <c r="N20" s="478"/>
      <c r="O20" s="478"/>
      <c r="P20" s="477" t="s">
        <v>424</v>
      </c>
      <c r="Q20" s="478"/>
      <c r="R20" s="478"/>
      <c r="S20" s="478"/>
      <c r="T20" s="473" t="s">
        <v>172</v>
      </c>
      <c r="U20" s="474"/>
      <c r="V20" s="62"/>
      <c r="W20" s="62"/>
      <c r="X20" s="62"/>
    </row>
    <row r="21" spans="1:24" ht="99.75" customHeight="1" x14ac:dyDescent="0.25">
      <c r="A21" s="466"/>
      <c r="B21" s="466"/>
      <c r="C21" s="463"/>
      <c r="D21" s="463"/>
      <c r="E21" s="468"/>
      <c r="F21" s="468"/>
      <c r="G21" s="466"/>
      <c r="H21" s="463" t="s">
        <v>2</v>
      </c>
      <c r="I21" s="463"/>
      <c r="J21" s="463" t="s">
        <v>171</v>
      </c>
      <c r="K21" s="463"/>
      <c r="L21" s="463" t="s">
        <v>2</v>
      </c>
      <c r="M21" s="463"/>
      <c r="N21" s="463" t="s">
        <v>171</v>
      </c>
      <c r="O21" s="463"/>
      <c r="P21" s="463" t="s">
        <v>2</v>
      </c>
      <c r="Q21" s="463"/>
      <c r="R21" s="463" t="s">
        <v>171</v>
      </c>
      <c r="S21" s="463"/>
      <c r="T21" s="475"/>
      <c r="U21" s="476"/>
    </row>
    <row r="22" spans="1:24" ht="89.25" customHeight="1" x14ac:dyDescent="0.25">
      <c r="A22" s="467"/>
      <c r="B22" s="467"/>
      <c r="C22" s="60" t="s">
        <v>2</v>
      </c>
      <c r="D22" s="60" t="s">
        <v>169</v>
      </c>
      <c r="E22" s="150" t="s">
        <v>425</v>
      </c>
      <c r="F22" s="150" t="s">
        <v>426</v>
      </c>
      <c r="G22" s="467"/>
      <c r="H22" s="61" t="s">
        <v>361</v>
      </c>
      <c r="I22" s="61" t="s">
        <v>362</v>
      </c>
      <c r="J22" s="61" t="s">
        <v>361</v>
      </c>
      <c r="K22" s="61" t="s">
        <v>362</v>
      </c>
      <c r="L22" s="61" t="s">
        <v>361</v>
      </c>
      <c r="M22" s="61" t="s">
        <v>362</v>
      </c>
      <c r="N22" s="61" t="s">
        <v>361</v>
      </c>
      <c r="O22" s="61" t="s">
        <v>362</v>
      </c>
      <c r="P22" s="61" t="s">
        <v>361</v>
      </c>
      <c r="Q22" s="61" t="s">
        <v>362</v>
      </c>
      <c r="R22" s="61" t="s">
        <v>361</v>
      </c>
      <c r="S22" s="61" t="s">
        <v>362</v>
      </c>
      <c r="T22" s="60" t="s">
        <v>170</v>
      </c>
      <c r="U22" s="60" t="s">
        <v>169</v>
      </c>
    </row>
    <row r="23" spans="1:24" ht="19.5" customHeight="1" x14ac:dyDescent="0.25">
      <c r="A23" s="52">
        <v>1</v>
      </c>
      <c r="B23" s="52">
        <v>2</v>
      </c>
      <c r="C23" s="52">
        <v>3</v>
      </c>
      <c r="D23" s="52">
        <v>4</v>
      </c>
      <c r="E23" s="52">
        <v>5</v>
      </c>
      <c r="F23" s="52">
        <v>6</v>
      </c>
      <c r="G23" s="52">
        <v>7</v>
      </c>
      <c r="H23" s="52">
        <v>8</v>
      </c>
      <c r="I23" s="52">
        <v>9</v>
      </c>
      <c r="J23" s="52">
        <v>10</v>
      </c>
      <c r="K23" s="52">
        <v>11</v>
      </c>
      <c r="L23" s="52">
        <v>12</v>
      </c>
      <c r="M23" s="52">
        <v>13</v>
      </c>
      <c r="N23" s="52">
        <v>14</v>
      </c>
      <c r="O23" s="52">
        <v>15</v>
      </c>
      <c r="P23" s="52">
        <v>16</v>
      </c>
      <c r="Q23" s="52">
        <v>17</v>
      </c>
      <c r="R23" s="52">
        <v>18</v>
      </c>
      <c r="S23" s="52">
        <v>19</v>
      </c>
      <c r="T23" s="52">
        <v>20</v>
      </c>
      <c r="U23" s="52">
        <v>21</v>
      </c>
    </row>
    <row r="24" spans="1:24" ht="47.25" customHeight="1" x14ac:dyDescent="0.25">
      <c r="A24" s="57">
        <v>1</v>
      </c>
      <c r="B24" s="56" t="s">
        <v>168</v>
      </c>
      <c r="C24" s="51">
        <v>2.5840000000000001</v>
      </c>
      <c r="D24" s="51">
        <v>1.452</v>
      </c>
      <c r="E24" s="144" t="s">
        <v>421</v>
      </c>
      <c r="F24" s="144" t="s">
        <v>421</v>
      </c>
      <c r="G24" s="144">
        <v>0</v>
      </c>
      <c r="H24" s="56"/>
      <c r="I24" s="144" t="s">
        <v>421</v>
      </c>
      <c r="J24" s="144" t="s">
        <v>421</v>
      </c>
      <c r="K24" s="144">
        <v>0</v>
      </c>
      <c r="L24" s="144" t="s">
        <v>421</v>
      </c>
      <c r="M24" s="144" t="s">
        <v>421</v>
      </c>
      <c r="N24" s="144">
        <v>0</v>
      </c>
      <c r="O24" s="144">
        <v>0</v>
      </c>
      <c r="P24" s="144">
        <v>0</v>
      </c>
      <c r="Q24" s="144">
        <v>0</v>
      </c>
      <c r="R24" s="144">
        <v>0</v>
      </c>
      <c r="S24" s="144">
        <v>0</v>
      </c>
      <c r="T24" s="51">
        <v>2.5840000000000001</v>
      </c>
      <c r="U24" s="51">
        <v>1.452</v>
      </c>
    </row>
    <row r="25" spans="1:24" ht="24" customHeight="1" x14ac:dyDescent="0.25">
      <c r="A25" s="54" t="s">
        <v>167</v>
      </c>
      <c r="B25" s="39" t="s">
        <v>166</v>
      </c>
      <c r="C25" s="51"/>
      <c r="D25" s="51"/>
      <c r="E25" s="144" t="s">
        <v>421</v>
      </c>
      <c r="F25" s="144" t="s">
        <v>421</v>
      </c>
      <c r="G25" s="144">
        <v>0</v>
      </c>
      <c r="H25" s="59"/>
      <c r="I25" s="144">
        <v>0</v>
      </c>
      <c r="J25" s="144">
        <v>0</v>
      </c>
      <c r="K25" s="144">
        <v>0</v>
      </c>
      <c r="L25" s="144">
        <v>0</v>
      </c>
      <c r="M25" s="144">
        <v>0</v>
      </c>
      <c r="N25" s="144">
        <v>0</v>
      </c>
      <c r="O25" s="144">
        <v>0</v>
      </c>
      <c r="P25" s="144">
        <v>0</v>
      </c>
      <c r="Q25" s="144">
        <v>0</v>
      </c>
      <c r="R25" s="144">
        <v>0</v>
      </c>
      <c r="S25" s="144">
        <v>0</v>
      </c>
      <c r="T25" s="148" t="s">
        <v>421</v>
      </c>
      <c r="U25" s="51" t="s">
        <v>421</v>
      </c>
    </row>
    <row r="26" spans="1:24" x14ac:dyDescent="0.25">
      <c r="A26" s="54" t="s">
        <v>165</v>
      </c>
      <c r="B26" s="39" t="s">
        <v>164</v>
      </c>
      <c r="C26" s="51"/>
      <c r="D26" s="51"/>
      <c r="E26" s="144" t="s">
        <v>421</v>
      </c>
      <c r="F26" s="144" t="s">
        <v>421</v>
      </c>
      <c r="G26" s="144">
        <v>0</v>
      </c>
      <c r="H26" s="52"/>
      <c r="I26" s="144">
        <v>0</v>
      </c>
      <c r="J26" s="144">
        <v>0</v>
      </c>
      <c r="K26" s="144">
        <v>0</v>
      </c>
      <c r="L26" s="144">
        <v>0</v>
      </c>
      <c r="M26" s="144">
        <v>0</v>
      </c>
      <c r="N26" s="144">
        <v>0</v>
      </c>
      <c r="O26" s="144">
        <v>0</v>
      </c>
      <c r="P26" s="144">
        <v>0</v>
      </c>
      <c r="Q26" s="144">
        <v>0</v>
      </c>
      <c r="R26" s="144">
        <v>0</v>
      </c>
      <c r="S26" s="144">
        <v>0</v>
      </c>
      <c r="T26" s="51" t="s">
        <v>421</v>
      </c>
      <c r="U26" s="51" t="s">
        <v>421</v>
      </c>
    </row>
    <row r="27" spans="1:24" ht="31.5" x14ac:dyDescent="0.25">
      <c r="A27" s="54" t="s">
        <v>163</v>
      </c>
      <c r="B27" s="39" t="s">
        <v>317</v>
      </c>
      <c r="C27" s="51">
        <v>2.5840000000000001</v>
      </c>
      <c r="D27" s="51">
        <v>1.452</v>
      </c>
      <c r="E27" s="144" t="s">
        <v>421</v>
      </c>
      <c r="F27" s="144" t="s">
        <v>421</v>
      </c>
      <c r="G27" s="144">
        <v>0</v>
      </c>
      <c r="H27" s="56"/>
      <c r="I27" s="144" t="s">
        <v>421</v>
      </c>
      <c r="J27" s="144" t="s">
        <v>421</v>
      </c>
      <c r="K27" s="144">
        <v>0</v>
      </c>
      <c r="L27" s="144" t="s">
        <v>421</v>
      </c>
      <c r="M27" s="144" t="s">
        <v>421</v>
      </c>
      <c r="N27" s="144">
        <v>0</v>
      </c>
      <c r="O27" s="144">
        <v>0</v>
      </c>
      <c r="P27" s="144">
        <v>0</v>
      </c>
      <c r="Q27" s="144">
        <v>0</v>
      </c>
      <c r="R27" s="144">
        <v>0</v>
      </c>
      <c r="S27" s="144">
        <v>0</v>
      </c>
      <c r="T27" s="51">
        <v>2.5840000000000001</v>
      </c>
      <c r="U27" s="51">
        <v>1.452</v>
      </c>
    </row>
    <row r="28" spans="1:24" x14ac:dyDescent="0.25">
      <c r="A28" s="54" t="s">
        <v>162</v>
      </c>
      <c r="B28" s="39" t="s">
        <v>161</v>
      </c>
      <c r="C28" s="144" t="s">
        <v>421</v>
      </c>
      <c r="D28" s="144" t="s">
        <v>421</v>
      </c>
      <c r="E28" s="144">
        <v>0</v>
      </c>
      <c r="F28" s="144" t="s">
        <v>421</v>
      </c>
      <c r="G28" s="144">
        <v>0</v>
      </c>
      <c r="H28" s="39"/>
      <c r="I28" s="144">
        <v>0</v>
      </c>
      <c r="J28" s="144">
        <v>0</v>
      </c>
      <c r="K28" s="144">
        <v>0</v>
      </c>
      <c r="L28" s="144">
        <v>0</v>
      </c>
      <c r="M28" s="144">
        <v>0</v>
      </c>
      <c r="N28" s="144">
        <v>0</v>
      </c>
      <c r="O28" s="144">
        <v>0</v>
      </c>
      <c r="P28" s="144">
        <v>0</v>
      </c>
      <c r="Q28" s="144">
        <v>0</v>
      </c>
      <c r="R28" s="144">
        <v>0</v>
      </c>
      <c r="S28" s="144">
        <v>0</v>
      </c>
      <c r="T28" s="144">
        <v>0</v>
      </c>
      <c r="U28" s="51" t="s">
        <v>421</v>
      </c>
    </row>
    <row r="29" spans="1:24" x14ac:dyDescent="0.25">
      <c r="A29" s="54" t="s">
        <v>160</v>
      </c>
      <c r="B29" s="58" t="s">
        <v>159</v>
      </c>
      <c r="C29" s="144" t="s">
        <v>421</v>
      </c>
      <c r="D29" s="144" t="s">
        <v>421</v>
      </c>
      <c r="E29" s="144" t="s">
        <v>421</v>
      </c>
      <c r="F29" s="144" t="s">
        <v>421</v>
      </c>
      <c r="G29" s="144">
        <v>0</v>
      </c>
      <c r="H29" s="39"/>
      <c r="I29" s="144">
        <v>0</v>
      </c>
      <c r="J29" s="144">
        <v>0</v>
      </c>
      <c r="K29" s="144">
        <v>0</v>
      </c>
      <c r="L29" s="144">
        <v>0</v>
      </c>
      <c r="M29" s="144">
        <v>0</v>
      </c>
      <c r="N29" s="144">
        <v>0</v>
      </c>
      <c r="O29" s="144">
        <v>0</v>
      </c>
      <c r="P29" s="144">
        <v>0</v>
      </c>
      <c r="Q29" s="144">
        <v>0</v>
      </c>
      <c r="R29" s="144">
        <v>0</v>
      </c>
      <c r="S29" s="144">
        <v>0</v>
      </c>
      <c r="T29" s="144">
        <v>0</v>
      </c>
      <c r="U29" s="51" t="s">
        <v>421</v>
      </c>
    </row>
    <row r="30" spans="1:24" ht="47.25" x14ac:dyDescent="0.25">
      <c r="A30" s="57" t="s">
        <v>63</v>
      </c>
      <c r="B30" s="56" t="s">
        <v>158</v>
      </c>
      <c r="C30" s="156">
        <v>2.153</v>
      </c>
      <c r="D30" s="555">
        <v>1.21</v>
      </c>
      <c r="E30" s="144"/>
      <c r="F30" s="144"/>
      <c r="G30" s="144">
        <v>0</v>
      </c>
      <c r="H30" s="39"/>
      <c r="I30" s="144">
        <v>0</v>
      </c>
      <c r="J30" s="144">
        <v>0</v>
      </c>
      <c r="K30" s="144">
        <v>0</v>
      </c>
      <c r="L30" s="144">
        <v>0</v>
      </c>
      <c r="M30" s="144">
        <v>0</v>
      </c>
      <c r="N30" s="144">
        <v>0</v>
      </c>
      <c r="O30" s="144">
        <v>0</v>
      </c>
      <c r="P30" s="144">
        <v>0</v>
      </c>
      <c r="Q30" s="144">
        <v>0</v>
      </c>
      <c r="R30" s="144">
        <v>0</v>
      </c>
      <c r="S30" s="144">
        <v>0</v>
      </c>
      <c r="T30" s="156">
        <v>2.153</v>
      </c>
      <c r="U30" s="51">
        <v>1.21</v>
      </c>
    </row>
    <row r="31" spans="1:24" x14ac:dyDescent="0.25">
      <c r="A31" s="57" t="s">
        <v>157</v>
      </c>
      <c r="B31" s="39" t="s">
        <v>156</v>
      </c>
      <c r="C31" s="144" t="s">
        <v>421</v>
      </c>
      <c r="D31" s="144" t="s">
        <v>421</v>
      </c>
      <c r="E31" s="144" t="s">
        <v>421</v>
      </c>
      <c r="F31" s="144" t="s">
        <v>421</v>
      </c>
      <c r="G31" s="144">
        <v>0</v>
      </c>
      <c r="H31" s="39"/>
      <c r="I31" s="144">
        <v>0</v>
      </c>
      <c r="J31" s="144">
        <v>0</v>
      </c>
      <c r="K31" s="144">
        <v>0</v>
      </c>
      <c r="L31" s="144">
        <v>0</v>
      </c>
      <c r="M31" s="144">
        <v>0</v>
      </c>
      <c r="N31" s="144">
        <v>0</v>
      </c>
      <c r="O31" s="144">
        <v>0</v>
      </c>
      <c r="P31" s="144">
        <v>0</v>
      </c>
      <c r="Q31" s="144">
        <v>0</v>
      </c>
      <c r="R31" s="144">
        <v>0</v>
      </c>
      <c r="S31" s="144">
        <v>0</v>
      </c>
      <c r="T31" s="144">
        <v>0</v>
      </c>
      <c r="U31" s="51" t="s">
        <v>421</v>
      </c>
    </row>
    <row r="32" spans="1:24" ht="31.5" x14ac:dyDescent="0.25">
      <c r="A32" s="57" t="s">
        <v>155</v>
      </c>
      <c r="B32" s="39" t="s">
        <v>154</v>
      </c>
      <c r="C32" s="156">
        <v>2.153</v>
      </c>
      <c r="D32" s="555">
        <v>1.21</v>
      </c>
      <c r="E32" s="144"/>
      <c r="F32" s="144"/>
      <c r="G32" s="144">
        <v>0</v>
      </c>
      <c r="H32" s="39"/>
      <c r="I32" s="144">
        <v>0</v>
      </c>
      <c r="J32" s="144">
        <v>0</v>
      </c>
      <c r="K32" s="144">
        <v>0</v>
      </c>
      <c r="L32" s="144">
        <v>0</v>
      </c>
      <c r="M32" s="144">
        <v>0</v>
      </c>
      <c r="N32" s="144">
        <v>0</v>
      </c>
      <c r="O32" s="144">
        <v>0</v>
      </c>
      <c r="P32" s="144">
        <v>0</v>
      </c>
      <c r="Q32" s="144">
        <v>0</v>
      </c>
      <c r="R32" s="144">
        <v>0</v>
      </c>
      <c r="S32" s="144">
        <v>0</v>
      </c>
      <c r="T32" s="156">
        <v>2.153</v>
      </c>
      <c r="U32" s="51">
        <v>1.21</v>
      </c>
    </row>
    <row r="33" spans="1:21" x14ac:dyDescent="0.25">
      <c r="A33" s="57" t="s">
        <v>153</v>
      </c>
      <c r="B33" s="39" t="s">
        <v>152</v>
      </c>
      <c r="C33" s="144" t="s">
        <v>421</v>
      </c>
      <c r="D33" s="144" t="s">
        <v>421</v>
      </c>
      <c r="E33" s="144" t="s">
        <v>421</v>
      </c>
      <c r="F33" s="144" t="s">
        <v>421</v>
      </c>
      <c r="G33" s="144">
        <v>0</v>
      </c>
      <c r="H33" s="39"/>
      <c r="I33" s="144">
        <v>0</v>
      </c>
      <c r="J33" s="144">
        <v>0</v>
      </c>
      <c r="K33" s="144">
        <v>0</v>
      </c>
      <c r="L33" s="144">
        <v>0</v>
      </c>
      <c r="M33" s="144">
        <v>0</v>
      </c>
      <c r="N33" s="144">
        <v>0</v>
      </c>
      <c r="O33" s="144">
        <v>0</v>
      </c>
      <c r="P33" s="144">
        <v>0</v>
      </c>
      <c r="Q33" s="144">
        <v>0</v>
      </c>
      <c r="R33" s="144">
        <v>0</v>
      </c>
      <c r="S33" s="144">
        <v>0</v>
      </c>
      <c r="T33" s="144">
        <v>0</v>
      </c>
      <c r="U33" s="51" t="s">
        <v>421</v>
      </c>
    </row>
    <row r="34" spans="1:21" x14ac:dyDescent="0.25">
      <c r="A34" s="57" t="s">
        <v>151</v>
      </c>
      <c r="B34" s="39" t="s">
        <v>150</v>
      </c>
      <c r="C34" s="144" t="s">
        <v>421</v>
      </c>
      <c r="D34" s="144" t="s">
        <v>421</v>
      </c>
      <c r="E34" s="144" t="s">
        <v>421</v>
      </c>
      <c r="F34" s="144" t="s">
        <v>421</v>
      </c>
      <c r="G34" s="144">
        <v>0</v>
      </c>
      <c r="H34" s="39"/>
      <c r="I34" s="144">
        <v>0</v>
      </c>
      <c r="J34" s="144">
        <v>0</v>
      </c>
      <c r="K34" s="144">
        <v>0</v>
      </c>
      <c r="L34" s="144">
        <v>0</v>
      </c>
      <c r="M34" s="144">
        <v>0</v>
      </c>
      <c r="N34" s="144">
        <v>0</v>
      </c>
      <c r="O34" s="144">
        <v>0</v>
      </c>
      <c r="P34" s="144">
        <v>0</v>
      </c>
      <c r="Q34" s="144">
        <v>0</v>
      </c>
      <c r="R34" s="144">
        <v>0</v>
      </c>
      <c r="S34" s="144">
        <v>0</v>
      </c>
      <c r="T34" s="144">
        <v>0</v>
      </c>
      <c r="U34" s="51" t="s">
        <v>421</v>
      </c>
    </row>
    <row r="35" spans="1:21" ht="31.5" x14ac:dyDescent="0.25">
      <c r="A35" s="57" t="s">
        <v>62</v>
      </c>
      <c r="B35" s="56" t="s">
        <v>149</v>
      </c>
      <c r="C35" s="144" t="s">
        <v>421</v>
      </c>
      <c r="D35" s="144" t="s">
        <v>421</v>
      </c>
      <c r="E35" s="144"/>
      <c r="F35" s="144"/>
      <c r="G35" s="144">
        <v>0</v>
      </c>
      <c r="H35" s="39"/>
      <c r="I35" s="144">
        <v>0</v>
      </c>
      <c r="J35" s="144">
        <v>0</v>
      </c>
      <c r="K35" s="144">
        <v>0</v>
      </c>
      <c r="L35" s="144">
        <v>0</v>
      </c>
      <c r="M35" s="144">
        <v>0</v>
      </c>
      <c r="N35" s="144">
        <v>0</v>
      </c>
      <c r="O35" s="144">
        <v>0</v>
      </c>
      <c r="P35" s="144">
        <v>0</v>
      </c>
      <c r="Q35" s="144">
        <v>0</v>
      </c>
      <c r="R35" s="144">
        <v>0</v>
      </c>
      <c r="S35" s="144">
        <v>0</v>
      </c>
      <c r="T35" s="144" t="s">
        <v>421</v>
      </c>
      <c r="U35" s="51" t="s">
        <v>421</v>
      </c>
    </row>
    <row r="36" spans="1:21" ht="31.5" x14ac:dyDescent="0.25">
      <c r="A36" s="54" t="s">
        <v>148</v>
      </c>
      <c r="B36" s="53" t="s">
        <v>147</v>
      </c>
      <c r="C36" s="144" t="s">
        <v>421</v>
      </c>
      <c r="D36" s="144" t="s">
        <v>421</v>
      </c>
      <c r="E36" s="144" t="s">
        <v>421</v>
      </c>
      <c r="F36" s="144" t="s">
        <v>421</v>
      </c>
      <c r="G36" s="144">
        <v>0</v>
      </c>
      <c r="H36" s="39"/>
      <c r="I36" s="144">
        <v>0</v>
      </c>
      <c r="J36" s="144">
        <v>0</v>
      </c>
      <c r="K36" s="144">
        <v>0</v>
      </c>
      <c r="L36" s="144">
        <v>0</v>
      </c>
      <c r="M36" s="144">
        <v>0</v>
      </c>
      <c r="N36" s="144">
        <v>0</v>
      </c>
      <c r="O36" s="144">
        <v>0</v>
      </c>
      <c r="P36" s="144">
        <v>0</v>
      </c>
      <c r="Q36" s="144">
        <v>0</v>
      </c>
      <c r="R36" s="144">
        <v>0</v>
      </c>
      <c r="S36" s="144">
        <v>0</v>
      </c>
      <c r="T36" s="144">
        <v>0</v>
      </c>
      <c r="U36" s="51" t="s">
        <v>421</v>
      </c>
    </row>
    <row r="37" spans="1:21" x14ac:dyDescent="0.25">
      <c r="A37" s="54" t="s">
        <v>146</v>
      </c>
      <c r="B37" s="53" t="s">
        <v>136</v>
      </c>
      <c r="C37" s="144">
        <v>0.16</v>
      </c>
      <c r="D37" s="144">
        <v>0.16</v>
      </c>
      <c r="E37" s="144" t="s">
        <v>421</v>
      </c>
      <c r="F37" s="144" t="s">
        <v>421</v>
      </c>
      <c r="G37" s="144">
        <v>0</v>
      </c>
      <c r="H37" s="39"/>
      <c r="I37" s="144">
        <v>0</v>
      </c>
      <c r="J37" s="144">
        <v>0</v>
      </c>
      <c r="K37" s="144">
        <v>0</v>
      </c>
      <c r="L37" s="144">
        <v>0</v>
      </c>
      <c r="M37" s="144">
        <v>0</v>
      </c>
      <c r="N37" s="144">
        <v>0</v>
      </c>
      <c r="O37" s="144">
        <v>0</v>
      </c>
      <c r="P37" s="144">
        <v>0</v>
      </c>
      <c r="Q37" s="144">
        <v>0</v>
      </c>
      <c r="R37" s="144">
        <v>0</v>
      </c>
      <c r="S37" s="144">
        <v>0</v>
      </c>
      <c r="T37" s="144">
        <v>0.16</v>
      </c>
      <c r="U37" s="51">
        <v>0.16</v>
      </c>
    </row>
    <row r="38" spans="1:21" x14ac:dyDescent="0.25">
      <c r="A38" s="54" t="s">
        <v>145</v>
      </c>
      <c r="B38" s="53" t="s">
        <v>134</v>
      </c>
      <c r="C38" s="144" t="s">
        <v>421</v>
      </c>
      <c r="D38" s="144" t="s">
        <v>421</v>
      </c>
      <c r="E38" s="144" t="s">
        <v>421</v>
      </c>
      <c r="F38" s="144" t="s">
        <v>421</v>
      </c>
      <c r="G38" s="144">
        <v>0</v>
      </c>
      <c r="H38" s="39"/>
      <c r="I38" s="144">
        <v>0</v>
      </c>
      <c r="J38" s="144">
        <v>0</v>
      </c>
      <c r="K38" s="144">
        <v>0</v>
      </c>
      <c r="L38" s="144">
        <v>0</v>
      </c>
      <c r="M38" s="144">
        <v>0</v>
      </c>
      <c r="N38" s="144">
        <v>0</v>
      </c>
      <c r="O38" s="144">
        <v>0</v>
      </c>
      <c r="P38" s="144">
        <v>0</v>
      </c>
      <c r="Q38" s="144">
        <v>0</v>
      </c>
      <c r="R38" s="144">
        <v>0</v>
      </c>
      <c r="S38" s="144">
        <v>0</v>
      </c>
      <c r="T38" s="144">
        <v>0</v>
      </c>
      <c r="U38" s="51" t="s">
        <v>421</v>
      </c>
    </row>
    <row r="39" spans="1:21" ht="31.5" x14ac:dyDescent="0.25">
      <c r="A39" s="54" t="s">
        <v>144</v>
      </c>
      <c r="B39" s="39" t="s">
        <v>132</v>
      </c>
      <c r="C39" s="144">
        <v>0.03</v>
      </c>
      <c r="D39" s="556">
        <v>2.5000000000000001E-2</v>
      </c>
      <c r="E39" s="144"/>
      <c r="F39" s="144"/>
      <c r="G39" s="144">
        <v>0</v>
      </c>
      <c r="H39" s="39"/>
      <c r="I39" s="144">
        <v>0</v>
      </c>
      <c r="J39" s="144">
        <v>0</v>
      </c>
      <c r="K39" s="144">
        <v>0</v>
      </c>
      <c r="L39" s="144">
        <v>0</v>
      </c>
      <c r="M39" s="144">
        <v>0</v>
      </c>
      <c r="N39" s="144">
        <v>0</v>
      </c>
      <c r="O39" s="144">
        <v>0</v>
      </c>
      <c r="P39" s="144">
        <v>0</v>
      </c>
      <c r="Q39" s="144">
        <v>0</v>
      </c>
      <c r="R39" s="144">
        <v>0</v>
      </c>
      <c r="S39" s="144">
        <v>0</v>
      </c>
      <c r="T39" s="144">
        <v>0.03</v>
      </c>
      <c r="U39" s="51">
        <v>2.5000000000000001E-2</v>
      </c>
    </row>
    <row r="40" spans="1:21" ht="31.5" x14ac:dyDescent="0.25">
      <c r="A40" s="54" t="s">
        <v>143</v>
      </c>
      <c r="B40" s="39" t="s">
        <v>130</v>
      </c>
      <c r="C40" s="144" t="s">
        <v>421</v>
      </c>
      <c r="D40" s="144" t="s">
        <v>421</v>
      </c>
      <c r="E40" s="144" t="s">
        <v>421</v>
      </c>
      <c r="F40" s="144" t="s">
        <v>421</v>
      </c>
      <c r="G40" s="144">
        <v>0</v>
      </c>
      <c r="H40" s="39"/>
      <c r="I40" s="144">
        <v>0</v>
      </c>
      <c r="J40" s="144">
        <v>0</v>
      </c>
      <c r="K40" s="144">
        <v>0</v>
      </c>
      <c r="L40" s="144">
        <v>0</v>
      </c>
      <c r="M40" s="144">
        <v>0</v>
      </c>
      <c r="N40" s="144">
        <v>0</v>
      </c>
      <c r="O40" s="144">
        <v>0</v>
      </c>
      <c r="P40" s="144">
        <v>0</v>
      </c>
      <c r="Q40" s="144">
        <v>0</v>
      </c>
      <c r="R40" s="144">
        <v>0</v>
      </c>
      <c r="S40" s="144">
        <v>0</v>
      </c>
      <c r="T40" s="144">
        <v>0</v>
      </c>
      <c r="U40" s="51" t="s">
        <v>421</v>
      </c>
    </row>
    <row r="41" spans="1:21" x14ac:dyDescent="0.25">
      <c r="A41" s="54" t="s">
        <v>142</v>
      </c>
      <c r="B41" s="39" t="s">
        <v>128</v>
      </c>
      <c r="C41" s="144" t="s">
        <v>421</v>
      </c>
      <c r="D41" s="144" t="s">
        <v>421</v>
      </c>
      <c r="E41" s="144" t="s">
        <v>421</v>
      </c>
      <c r="F41" s="144" t="s">
        <v>421</v>
      </c>
      <c r="G41" s="144">
        <v>0</v>
      </c>
      <c r="H41" s="39"/>
      <c r="I41" s="144">
        <v>0</v>
      </c>
      <c r="J41" s="144">
        <v>0</v>
      </c>
      <c r="K41" s="144">
        <v>0</v>
      </c>
      <c r="L41" s="144">
        <v>0</v>
      </c>
      <c r="M41" s="144">
        <v>0</v>
      </c>
      <c r="N41" s="144">
        <v>0</v>
      </c>
      <c r="O41" s="144">
        <v>0</v>
      </c>
      <c r="P41" s="144">
        <v>0</v>
      </c>
      <c r="Q41" s="144">
        <v>0</v>
      </c>
      <c r="R41" s="144">
        <v>0</v>
      </c>
      <c r="S41" s="144">
        <v>0</v>
      </c>
      <c r="T41" s="144">
        <v>0</v>
      </c>
      <c r="U41" s="51" t="s">
        <v>421</v>
      </c>
    </row>
    <row r="42" spans="1:21" ht="18.75" x14ac:dyDescent="0.25">
      <c r="A42" s="54" t="s">
        <v>141</v>
      </c>
      <c r="B42" s="53" t="s">
        <v>126</v>
      </c>
      <c r="C42" s="144" t="s">
        <v>421</v>
      </c>
      <c r="D42" s="144" t="s">
        <v>421</v>
      </c>
      <c r="E42" s="144" t="s">
        <v>421</v>
      </c>
      <c r="F42" s="144" t="s">
        <v>421</v>
      </c>
      <c r="G42" s="144">
        <v>0</v>
      </c>
      <c r="H42" s="39"/>
      <c r="I42" s="144">
        <v>0</v>
      </c>
      <c r="J42" s="144">
        <v>0</v>
      </c>
      <c r="K42" s="144">
        <v>0</v>
      </c>
      <c r="L42" s="144">
        <v>0</v>
      </c>
      <c r="M42" s="144">
        <v>0</v>
      </c>
      <c r="N42" s="144">
        <v>0</v>
      </c>
      <c r="O42" s="144">
        <v>0</v>
      </c>
      <c r="P42" s="144">
        <v>0</v>
      </c>
      <c r="Q42" s="144">
        <v>0</v>
      </c>
      <c r="R42" s="144">
        <v>0</v>
      </c>
      <c r="S42" s="144">
        <v>0</v>
      </c>
      <c r="T42" s="144">
        <v>0</v>
      </c>
      <c r="U42" s="51" t="s">
        <v>421</v>
      </c>
    </row>
    <row r="43" spans="1:21" x14ac:dyDescent="0.25">
      <c r="A43" s="57" t="s">
        <v>61</v>
      </c>
      <c r="B43" s="56" t="s">
        <v>140</v>
      </c>
      <c r="C43" s="144" t="s">
        <v>421</v>
      </c>
      <c r="D43" s="144" t="s">
        <v>421</v>
      </c>
      <c r="E43" s="144"/>
      <c r="F43" s="144"/>
      <c r="G43" s="144">
        <v>0</v>
      </c>
      <c r="H43" s="39"/>
      <c r="I43" s="144">
        <v>0</v>
      </c>
      <c r="J43" s="144">
        <v>0</v>
      </c>
      <c r="K43" s="144">
        <v>0</v>
      </c>
      <c r="L43" s="144">
        <v>0</v>
      </c>
      <c r="M43" s="144">
        <v>0</v>
      </c>
      <c r="N43" s="144">
        <v>0</v>
      </c>
      <c r="O43" s="144">
        <v>0</v>
      </c>
      <c r="P43" s="144">
        <v>0</v>
      </c>
      <c r="Q43" s="144">
        <v>0</v>
      </c>
      <c r="R43" s="144">
        <v>0</v>
      </c>
      <c r="S43" s="144">
        <v>0</v>
      </c>
      <c r="T43" s="144" t="s">
        <v>421</v>
      </c>
      <c r="U43" s="51" t="s">
        <v>421</v>
      </c>
    </row>
    <row r="44" spans="1:21" x14ac:dyDescent="0.25">
      <c r="A44" s="54" t="s">
        <v>139</v>
      </c>
      <c r="B44" s="39" t="s">
        <v>138</v>
      </c>
      <c r="C44" s="144" t="s">
        <v>421</v>
      </c>
      <c r="D44" s="144" t="s">
        <v>421</v>
      </c>
      <c r="E44" s="144" t="s">
        <v>421</v>
      </c>
      <c r="F44" s="144" t="s">
        <v>421</v>
      </c>
      <c r="G44" s="144">
        <v>0</v>
      </c>
      <c r="H44" s="39"/>
      <c r="I44" s="144">
        <v>0</v>
      </c>
      <c r="J44" s="144">
        <v>0</v>
      </c>
      <c r="K44" s="144">
        <v>0</v>
      </c>
      <c r="L44" s="144">
        <v>0</v>
      </c>
      <c r="M44" s="144">
        <v>0</v>
      </c>
      <c r="N44" s="144">
        <v>0</v>
      </c>
      <c r="O44" s="144">
        <v>0</v>
      </c>
      <c r="P44" s="144">
        <v>0</v>
      </c>
      <c r="Q44" s="144">
        <v>0</v>
      </c>
      <c r="R44" s="144">
        <v>0</v>
      </c>
      <c r="S44" s="144">
        <v>0</v>
      </c>
      <c r="T44" s="144">
        <v>0</v>
      </c>
      <c r="U44" s="51" t="s">
        <v>421</v>
      </c>
    </row>
    <row r="45" spans="1:21" x14ac:dyDescent="0.25">
      <c r="A45" s="54" t="s">
        <v>137</v>
      </c>
      <c r="B45" s="39" t="s">
        <v>136</v>
      </c>
      <c r="C45" s="144">
        <v>0.16</v>
      </c>
      <c r="D45" s="144">
        <v>0.16</v>
      </c>
      <c r="E45" s="144" t="s">
        <v>421</v>
      </c>
      <c r="F45" s="144" t="s">
        <v>421</v>
      </c>
      <c r="G45" s="144">
        <v>0</v>
      </c>
      <c r="H45" s="39"/>
      <c r="I45" s="144">
        <v>0</v>
      </c>
      <c r="J45" s="144">
        <v>0</v>
      </c>
      <c r="K45" s="144">
        <v>0</v>
      </c>
      <c r="L45" s="144">
        <v>0</v>
      </c>
      <c r="M45" s="144">
        <v>0</v>
      </c>
      <c r="N45" s="144">
        <v>0</v>
      </c>
      <c r="O45" s="144">
        <v>0</v>
      </c>
      <c r="P45" s="144">
        <v>0</v>
      </c>
      <c r="Q45" s="144">
        <v>0</v>
      </c>
      <c r="R45" s="144">
        <v>0</v>
      </c>
      <c r="S45" s="144">
        <v>0</v>
      </c>
      <c r="T45" s="144">
        <v>0.16</v>
      </c>
      <c r="U45" s="51">
        <v>0.16</v>
      </c>
    </row>
    <row r="46" spans="1:21" x14ac:dyDescent="0.25">
      <c r="A46" s="54" t="s">
        <v>135</v>
      </c>
      <c r="B46" s="39" t="s">
        <v>134</v>
      </c>
      <c r="C46" s="144" t="s">
        <v>421</v>
      </c>
      <c r="D46" s="144" t="s">
        <v>421</v>
      </c>
      <c r="E46" s="144" t="s">
        <v>421</v>
      </c>
      <c r="F46" s="144" t="s">
        <v>421</v>
      </c>
      <c r="G46" s="144">
        <v>0</v>
      </c>
      <c r="H46" s="39"/>
      <c r="I46" s="144">
        <v>0</v>
      </c>
      <c r="J46" s="144">
        <v>0</v>
      </c>
      <c r="K46" s="144">
        <v>0</v>
      </c>
      <c r="L46" s="144">
        <v>0</v>
      </c>
      <c r="M46" s="144">
        <v>0</v>
      </c>
      <c r="N46" s="144">
        <v>0</v>
      </c>
      <c r="O46" s="144">
        <v>0</v>
      </c>
      <c r="P46" s="144">
        <v>0</v>
      </c>
      <c r="Q46" s="144">
        <v>0</v>
      </c>
      <c r="R46" s="144">
        <v>0</v>
      </c>
      <c r="S46" s="144">
        <v>0</v>
      </c>
      <c r="T46" s="144">
        <v>0</v>
      </c>
      <c r="U46" s="51" t="s">
        <v>421</v>
      </c>
    </row>
    <row r="47" spans="1:21" ht="31.5" x14ac:dyDescent="0.25">
      <c r="A47" s="54" t="s">
        <v>133</v>
      </c>
      <c r="B47" s="39" t="s">
        <v>132</v>
      </c>
      <c r="C47" s="144">
        <v>0.03</v>
      </c>
      <c r="D47" s="556">
        <v>2.5000000000000001E-2</v>
      </c>
      <c r="E47" s="144"/>
      <c r="F47" s="144"/>
      <c r="G47" s="144">
        <v>0</v>
      </c>
      <c r="H47" s="39"/>
      <c r="I47" s="144">
        <v>0</v>
      </c>
      <c r="J47" s="144">
        <v>0</v>
      </c>
      <c r="K47" s="144">
        <v>0</v>
      </c>
      <c r="L47" s="144">
        <v>0</v>
      </c>
      <c r="M47" s="144">
        <v>0</v>
      </c>
      <c r="N47" s="144">
        <v>0</v>
      </c>
      <c r="O47" s="144">
        <v>0</v>
      </c>
      <c r="P47" s="144">
        <v>0</v>
      </c>
      <c r="Q47" s="144">
        <v>0</v>
      </c>
      <c r="R47" s="144">
        <v>0</v>
      </c>
      <c r="S47" s="144">
        <v>0</v>
      </c>
      <c r="T47" s="144">
        <v>0.03</v>
      </c>
      <c r="U47" s="51">
        <v>2.5000000000000001E-2</v>
      </c>
    </row>
    <row r="48" spans="1:21" ht="31.5" x14ac:dyDescent="0.25">
      <c r="A48" s="54" t="s">
        <v>131</v>
      </c>
      <c r="B48" s="39" t="s">
        <v>130</v>
      </c>
      <c r="C48" s="144" t="s">
        <v>421</v>
      </c>
      <c r="D48" s="144" t="s">
        <v>421</v>
      </c>
      <c r="E48" s="144" t="s">
        <v>421</v>
      </c>
      <c r="F48" s="144" t="s">
        <v>421</v>
      </c>
      <c r="G48" s="144">
        <v>0</v>
      </c>
      <c r="H48" s="39"/>
      <c r="I48" s="144">
        <v>0</v>
      </c>
      <c r="J48" s="144">
        <v>0</v>
      </c>
      <c r="K48" s="144">
        <v>0</v>
      </c>
      <c r="L48" s="144">
        <v>0</v>
      </c>
      <c r="M48" s="144">
        <v>0</v>
      </c>
      <c r="N48" s="144">
        <v>0</v>
      </c>
      <c r="O48" s="144">
        <v>0</v>
      </c>
      <c r="P48" s="144">
        <v>0</v>
      </c>
      <c r="Q48" s="144">
        <v>0</v>
      </c>
      <c r="R48" s="144">
        <v>0</v>
      </c>
      <c r="S48" s="144">
        <v>0</v>
      </c>
      <c r="T48" s="144">
        <v>0</v>
      </c>
      <c r="U48" s="51" t="s">
        <v>421</v>
      </c>
    </row>
    <row r="49" spans="1:21" x14ac:dyDescent="0.25">
      <c r="A49" s="54" t="s">
        <v>129</v>
      </c>
      <c r="B49" s="39" t="s">
        <v>128</v>
      </c>
      <c r="C49" s="144" t="s">
        <v>421</v>
      </c>
      <c r="D49" s="144" t="s">
        <v>421</v>
      </c>
      <c r="E49" s="144" t="s">
        <v>421</v>
      </c>
      <c r="F49" s="144" t="s">
        <v>421</v>
      </c>
      <c r="G49" s="144">
        <v>0</v>
      </c>
      <c r="H49" s="39"/>
      <c r="I49" s="144">
        <v>0</v>
      </c>
      <c r="J49" s="144">
        <v>0</v>
      </c>
      <c r="K49" s="144">
        <v>0</v>
      </c>
      <c r="L49" s="144">
        <v>0</v>
      </c>
      <c r="M49" s="144">
        <v>0</v>
      </c>
      <c r="N49" s="144">
        <v>0</v>
      </c>
      <c r="O49" s="144">
        <v>0</v>
      </c>
      <c r="P49" s="144">
        <v>0</v>
      </c>
      <c r="Q49" s="144">
        <v>0</v>
      </c>
      <c r="R49" s="144">
        <v>0</v>
      </c>
      <c r="S49" s="144">
        <v>0</v>
      </c>
      <c r="T49" s="144">
        <v>0</v>
      </c>
      <c r="U49" s="51" t="s">
        <v>421</v>
      </c>
    </row>
    <row r="50" spans="1:21" ht="18.75" x14ac:dyDescent="0.25">
      <c r="A50" s="54" t="s">
        <v>127</v>
      </c>
      <c r="B50" s="53" t="s">
        <v>126</v>
      </c>
      <c r="C50" s="144" t="s">
        <v>421</v>
      </c>
      <c r="D50" s="144" t="s">
        <v>421</v>
      </c>
      <c r="E50" s="144" t="s">
        <v>421</v>
      </c>
      <c r="F50" s="144" t="s">
        <v>421</v>
      </c>
      <c r="G50" s="144">
        <v>0</v>
      </c>
      <c r="H50" s="39"/>
      <c r="I50" s="144">
        <v>0</v>
      </c>
      <c r="J50" s="144">
        <v>0</v>
      </c>
      <c r="K50" s="144">
        <v>0</v>
      </c>
      <c r="L50" s="144">
        <v>0</v>
      </c>
      <c r="M50" s="144">
        <v>0</v>
      </c>
      <c r="N50" s="144">
        <v>0</v>
      </c>
      <c r="O50" s="144">
        <v>0</v>
      </c>
      <c r="P50" s="144">
        <v>0</v>
      </c>
      <c r="Q50" s="144">
        <v>0</v>
      </c>
      <c r="R50" s="144">
        <v>0</v>
      </c>
      <c r="S50" s="144">
        <v>0</v>
      </c>
      <c r="T50" s="144">
        <v>0</v>
      </c>
      <c r="U50" s="51" t="s">
        <v>421</v>
      </c>
    </row>
    <row r="51" spans="1:21" ht="35.25" customHeight="1" x14ac:dyDescent="0.25">
      <c r="A51" s="57" t="s">
        <v>59</v>
      </c>
      <c r="B51" s="56" t="s">
        <v>125</v>
      </c>
      <c r="C51" s="144" t="s">
        <v>421</v>
      </c>
      <c r="D51" s="144" t="s">
        <v>421</v>
      </c>
      <c r="E51" s="144" t="s">
        <v>421</v>
      </c>
      <c r="F51" s="144" t="s">
        <v>421</v>
      </c>
      <c r="G51" s="144">
        <v>0</v>
      </c>
      <c r="H51" s="39"/>
      <c r="I51" s="144">
        <v>0</v>
      </c>
      <c r="J51" s="144">
        <v>0</v>
      </c>
      <c r="K51" s="144">
        <v>0</v>
      </c>
      <c r="L51" s="144">
        <v>0</v>
      </c>
      <c r="M51" s="144">
        <v>0</v>
      </c>
      <c r="N51" s="144">
        <v>0</v>
      </c>
      <c r="O51" s="144">
        <v>0</v>
      </c>
      <c r="P51" s="144">
        <v>0</v>
      </c>
      <c r="Q51" s="144">
        <v>0</v>
      </c>
      <c r="R51" s="144">
        <v>0</v>
      </c>
      <c r="S51" s="144">
        <v>0</v>
      </c>
      <c r="T51" s="144">
        <v>0</v>
      </c>
      <c r="U51" s="51" t="s">
        <v>421</v>
      </c>
    </row>
    <row r="52" spans="1:21" x14ac:dyDescent="0.25">
      <c r="A52" s="54" t="s">
        <v>124</v>
      </c>
      <c r="B52" s="39" t="s">
        <v>123</v>
      </c>
      <c r="C52" s="156">
        <v>2.153</v>
      </c>
      <c r="D52" s="555">
        <v>1.21</v>
      </c>
      <c r="E52" s="144"/>
      <c r="F52" s="144"/>
      <c r="G52" s="144">
        <v>0</v>
      </c>
      <c r="H52" s="39"/>
      <c r="I52" s="144">
        <v>0</v>
      </c>
      <c r="J52" s="144">
        <v>0</v>
      </c>
      <c r="K52" s="144">
        <v>0</v>
      </c>
      <c r="L52" s="144">
        <v>0</v>
      </c>
      <c r="M52" s="144">
        <v>0</v>
      </c>
      <c r="N52" s="144">
        <v>0</v>
      </c>
      <c r="O52" s="144">
        <v>0</v>
      </c>
      <c r="P52" s="144">
        <v>0</v>
      </c>
      <c r="Q52" s="144">
        <v>0</v>
      </c>
      <c r="R52" s="144">
        <v>0</v>
      </c>
      <c r="S52" s="144">
        <v>0</v>
      </c>
      <c r="T52" s="156">
        <v>2.153</v>
      </c>
      <c r="U52" s="51">
        <v>1.21</v>
      </c>
    </row>
    <row r="53" spans="1:21" x14ac:dyDescent="0.25">
      <c r="A53" s="54" t="s">
        <v>122</v>
      </c>
      <c r="B53" s="39" t="s">
        <v>116</v>
      </c>
      <c r="C53" s="144" t="s">
        <v>421</v>
      </c>
      <c r="D53" s="144" t="s">
        <v>421</v>
      </c>
      <c r="E53" s="144" t="s">
        <v>421</v>
      </c>
      <c r="F53" s="144" t="s">
        <v>421</v>
      </c>
      <c r="G53" s="144">
        <v>0</v>
      </c>
      <c r="H53" s="39"/>
      <c r="I53" s="144">
        <v>0</v>
      </c>
      <c r="J53" s="144">
        <v>0</v>
      </c>
      <c r="K53" s="144">
        <v>0</v>
      </c>
      <c r="L53" s="144">
        <v>0</v>
      </c>
      <c r="M53" s="144">
        <v>0</v>
      </c>
      <c r="N53" s="144">
        <v>0</v>
      </c>
      <c r="O53" s="144">
        <v>0</v>
      </c>
      <c r="P53" s="144">
        <v>0</v>
      </c>
      <c r="Q53" s="144">
        <v>0</v>
      </c>
      <c r="R53" s="144">
        <v>0</v>
      </c>
      <c r="S53" s="144">
        <v>0</v>
      </c>
      <c r="T53" s="144">
        <v>0</v>
      </c>
      <c r="U53" s="51" t="s">
        <v>421</v>
      </c>
    </row>
    <row r="54" spans="1:21" x14ac:dyDescent="0.25">
      <c r="A54" s="54" t="s">
        <v>121</v>
      </c>
      <c r="B54" s="53" t="s">
        <v>115</v>
      </c>
      <c r="C54" s="144">
        <v>0.16</v>
      </c>
      <c r="D54" s="144">
        <v>0.16</v>
      </c>
      <c r="E54" s="144" t="s">
        <v>421</v>
      </c>
      <c r="F54" s="144" t="s">
        <v>421</v>
      </c>
      <c r="G54" s="144">
        <v>0</v>
      </c>
      <c r="H54" s="39"/>
      <c r="I54" s="144">
        <v>0</v>
      </c>
      <c r="J54" s="144">
        <v>0</v>
      </c>
      <c r="K54" s="144">
        <v>0</v>
      </c>
      <c r="L54" s="144">
        <v>0</v>
      </c>
      <c r="M54" s="144">
        <v>0</v>
      </c>
      <c r="N54" s="144">
        <v>0</v>
      </c>
      <c r="O54" s="144">
        <v>0</v>
      </c>
      <c r="P54" s="144">
        <v>0</v>
      </c>
      <c r="Q54" s="144">
        <v>0</v>
      </c>
      <c r="R54" s="144">
        <v>0</v>
      </c>
      <c r="S54" s="144">
        <v>0</v>
      </c>
      <c r="T54" s="144">
        <v>0.16</v>
      </c>
      <c r="U54" s="51">
        <v>0.16</v>
      </c>
    </row>
    <row r="55" spans="1:21" x14ac:dyDescent="0.25">
      <c r="A55" s="54" t="s">
        <v>120</v>
      </c>
      <c r="B55" s="53" t="s">
        <v>114</v>
      </c>
      <c r="C55" s="144" t="s">
        <v>421</v>
      </c>
      <c r="D55" s="144" t="s">
        <v>421</v>
      </c>
      <c r="E55" s="144" t="s">
        <v>421</v>
      </c>
      <c r="F55" s="144" t="s">
        <v>421</v>
      </c>
      <c r="G55" s="144">
        <v>0</v>
      </c>
      <c r="H55" s="39"/>
      <c r="I55" s="144">
        <v>0</v>
      </c>
      <c r="J55" s="144">
        <v>0</v>
      </c>
      <c r="K55" s="144">
        <v>0</v>
      </c>
      <c r="L55" s="144">
        <v>0</v>
      </c>
      <c r="M55" s="144">
        <v>0</v>
      </c>
      <c r="N55" s="144">
        <v>0</v>
      </c>
      <c r="O55" s="144">
        <v>0</v>
      </c>
      <c r="P55" s="144">
        <v>0</v>
      </c>
      <c r="Q55" s="144">
        <v>0</v>
      </c>
      <c r="R55" s="144">
        <v>0</v>
      </c>
      <c r="S55" s="144">
        <v>0</v>
      </c>
      <c r="T55" s="144">
        <v>0</v>
      </c>
      <c r="U55" s="51" t="s">
        <v>421</v>
      </c>
    </row>
    <row r="56" spans="1:21" x14ac:dyDescent="0.25">
      <c r="A56" s="54" t="s">
        <v>119</v>
      </c>
      <c r="B56" s="53" t="s">
        <v>113</v>
      </c>
      <c r="C56" s="144">
        <v>0.03</v>
      </c>
      <c r="D56" s="556">
        <v>2.5000000000000001E-2</v>
      </c>
      <c r="E56" s="144"/>
      <c r="F56" s="144"/>
      <c r="G56" s="144">
        <v>0</v>
      </c>
      <c r="H56" s="39"/>
      <c r="I56" s="144">
        <v>0</v>
      </c>
      <c r="J56" s="144">
        <v>0</v>
      </c>
      <c r="K56" s="144">
        <v>0</v>
      </c>
      <c r="L56" s="144">
        <v>0</v>
      </c>
      <c r="M56" s="144">
        <v>0</v>
      </c>
      <c r="N56" s="144">
        <v>0</v>
      </c>
      <c r="O56" s="144">
        <v>0</v>
      </c>
      <c r="P56" s="144">
        <v>0</v>
      </c>
      <c r="Q56" s="144">
        <v>0</v>
      </c>
      <c r="R56" s="144">
        <v>0</v>
      </c>
      <c r="S56" s="144">
        <v>0</v>
      </c>
      <c r="T56" s="144">
        <v>0.03</v>
      </c>
      <c r="U56" s="51">
        <v>2.5000000000000001E-2</v>
      </c>
    </row>
    <row r="57" spans="1:21" ht="18.75" x14ac:dyDescent="0.25">
      <c r="A57" s="54" t="s">
        <v>118</v>
      </c>
      <c r="B57" s="53" t="s">
        <v>112</v>
      </c>
      <c r="C57" s="144" t="s">
        <v>421</v>
      </c>
      <c r="D57" s="144" t="s">
        <v>421</v>
      </c>
      <c r="E57" s="144" t="s">
        <v>421</v>
      </c>
      <c r="F57" s="144" t="s">
        <v>421</v>
      </c>
      <c r="G57" s="144">
        <v>0</v>
      </c>
      <c r="H57" s="39"/>
      <c r="I57" s="144">
        <v>0</v>
      </c>
      <c r="J57" s="144">
        <v>0</v>
      </c>
      <c r="K57" s="144">
        <v>0</v>
      </c>
      <c r="L57" s="144">
        <v>0</v>
      </c>
      <c r="M57" s="144">
        <v>0</v>
      </c>
      <c r="N57" s="144">
        <v>0</v>
      </c>
      <c r="O57" s="144">
        <v>0</v>
      </c>
      <c r="P57" s="144">
        <v>0</v>
      </c>
      <c r="Q57" s="144">
        <v>0</v>
      </c>
      <c r="R57" s="144">
        <v>0</v>
      </c>
      <c r="S57" s="144">
        <v>0</v>
      </c>
      <c r="T57" s="144">
        <v>0</v>
      </c>
      <c r="U57" s="51" t="s">
        <v>421</v>
      </c>
    </row>
    <row r="58" spans="1:21" ht="36.75" customHeight="1" x14ac:dyDescent="0.25">
      <c r="A58" s="57" t="s">
        <v>58</v>
      </c>
      <c r="B58" s="72" t="s">
        <v>217</v>
      </c>
      <c r="C58" s="144" t="s">
        <v>421</v>
      </c>
      <c r="D58" s="144" t="s">
        <v>421</v>
      </c>
      <c r="E58" s="144" t="s">
        <v>421</v>
      </c>
      <c r="F58" s="144" t="s">
        <v>421</v>
      </c>
      <c r="G58" s="144">
        <v>0</v>
      </c>
      <c r="H58" s="39"/>
      <c r="I58" s="144">
        <v>0</v>
      </c>
      <c r="J58" s="144">
        <v>0</v>
      </c>
      <c r="K58" s="144">
        <v>0</v>
      </c>
      <c r="L58" s="144">
        <v>0</v>
      </c>
      <c r="M58" s="144">
        <v>0</v>
      </c>
      <c r="N58" s="144">
        <v>0</v>
      </c>
      <c r="O58" s="144">
        <v>0</v>
      </c>
      <c r="P58" s="144">
        <v>0</v>
      </c>
      <c r="Q58" s="144">
        <v>0</v>
      </c>
      <c r="R58" s="144">
        <v>0</v>
      </c>
      <c r="S58" s="144">
        <v>0</v>
      </c>
      <c r="T58" s="144">
        <v>0</v>
      </c>
      <c r="U58" s="51" t="s">
        <v>421</v>
      </c>
    </row>
    <row r="59" spans="1:21" x14ac:dyDescent="0.25">
      <c r="A59" s="57" t="s">
        <v>56</v>
      </c>
      <c r="B59" s="56" t="s">
        <v>117</v>
      </c>
      <c r="C59" s="144" t="s">
        <v>421</v>
      </c>
      <c r="D59" s="144" t="s">
        <v>421</v>
      </c>
      <c r="E59" s="144" t="s">
        <v>421</v>
      </c>
      <c r="F59" s="144" t="s">
        <v>421</v>
      </c>
      <c r="G59" s="144">
        <v>0</v>
      </c>
      <c r="H59" s="39"/>
      <c r="I59" s="144">
        <v>0</v>
      </c>
      <c r="J59" s="144">
        <v>0</v>
      </c>
      <c r="K59" s="144">
        <v>0</v>
      </c>
      <c r="L59" s="144">
        <v>0</v>
      </c>
      <c r="M59" s="144">
        <v>0</v>
      </c>
      <c r="N59" s="144">
        <v>0</v>
      </c>
      <c r="O59" s="144">
        <v>0</v>
      </c>
      <c r="P59" s="144">
        <v>0</v>
      </c>
      <c r="Q59" s="144">
        <v>0</v>
      </c>
      <c r="R59" s="144">
        <v>0</v>
      </c>
      <c r="S59" s="144">
        <v>0</v>
      </c>
      <c r="T59" s="144">
        <v>0</v>
      </c>
      <c r="U59" s="51" t="s">
        <v>421</v>
      </c>
    </row>
    <row r="60" spans="1:21" x14ac:dyDescent="0.25">
      <c r="A60" s="54" t="s">
        <v>211</v>
      </c>
      <c r="B60" s="55" t="s">
        <v>138</v>
      </c>
      <c r="C60" s="144" t="s">
        <v>421</v>
      </c>
      <c r="D60" s="144" t="s">
        <v>421</v>
      </c>
      <c r="E60" s="144" t="s">
        <v>421</v>
      </c>
      <c r="F60" s="144" t="s">
        <v>421</v>
      </c>
      <c r="G60" s="144">
        <v>0</v>
      </c>
      <c r="H60" s="39"/>
      <c r="I60" s="144">
        <v>0</v>
      </c>
      <c r="J60" s="144">
        <v>0</v>
      </c>
      <c r="K60" s="144">
        <v>0</v>
      </c>
      <c r="L60" s="144">
        <v>0</v>
      </c>
      <c r="M60" s="144">
        <v>0</v>
      </c>
      <c r="N60" s="144">
        <v>0</v>
      </c>
      <c r="O60" s="144">
        <v>0</v>
      </c>
      <c r="P60" s="144">
        <v>0</v>
      </c>
      <c r="Q60" s="144">
        <v>0</v>
      </c>
      <c r="R60" s="144">
        <v>0</v>
      </c>
      <c r="S60" s="144">
        <v>0</v>
      </c>
      <c r="T60" s="144">
        <v>0</v>
      </c>
      <c r="U60" s="51" t="s">
        <v>421</v>
      </c>
    </row>
    <row r="61" spans="1:21" x14ac:dyDescent="0.25">
      <c r="A61" s="54" t="s">
        <v>212</v>
      </c>
      <c r="B61" s="55" t="s">
        <v>136</v>
      </c>
      <c r="C61" s="144" t="s">
        <v>421</v>
      </c>
      <c r="D61" s="144" t="s">
        <v>421</v>
      </c>
      <c r="E61" s="144" t="s">
        <v>421</v>
      </c>
      <c r="F61" s="144" t="s">
        <v>421</v>
      </c>
      <c r="G61" s="144">
        <v>0</v>
      </c>
      <c r="H61" s="39"/>
      <c r="I61" s="144">
        <v>0</v>
      </c>
      <c r="J61" s="144">
        <v>0</v>
      </c>
      <c r="K61" s="144">
        <v>0</v>
      </c>
      <c r="L61" s="144">
        <v>0</v>
      </c>
      <c r="M61" s="144">
        <v>0</v>
      </c>
      <c r="N61" s="144">
        <v>0</v>
      </c>
      <c r="O61" s="144">
        <v>0</v>
      </c>
      <c r="P61" s="144">
        <v>0</v>
      </c>
      <c r="Q61" s="144">
        <v>0</v>
      </c>
      <c r="R61" s="144">
        <v>0</v>
      </c>
      <c r="S61" s="144">
        <v>0</v>
      </c>
      <c r="T61" s="144" t="s">
        <v>421</v>
      </c>
      <c r="U61" s="51" t="s">
        <v>421</v>
      </c>
    </row>
    <row r="62" spans="1:21" x14ac:dyDescent="0.25">
      <c r="A62" s="54" t="s">
        <v>213</v>
      </c>
      <c r="B62" s="55" t="s">
        <v>134</v>
      </c>
      <c r="C62" s="144" t="s">
        <v>421</v>
      </c>
      <c r="D62" s="144" t="s">
        <v>421</v>
      </c>
      <c r="E62" s="144" t="s">
        <v>421</v>
      </c>
      <c r="F62" s="144" t="s">
        <v>421</v>
      </c>
      <c r="G62" s="144">
        <v>0</v>
      </c>
      <c r="H62" s="39"/>
      <c r="I62" s="144">
        <v>0</v>
      </c>
      <c r="J62" s="144">
        <v>0</v>
      </c>
      <c r="K62" s="144">
        <v>0</v>
      </c>
      <c r="L62" s="144">
        <v>0</v>
      </c>
      <c r="M62" s="144">
        <v>0</v>
      </c>
      <c r="N62" s="144">
        <v>0</v>
      </c>
      <c r="O62" s="144">
        <v>0</v>
      </c>
      <c r="P62" s="144">
        <v>0</v>
      </c>
      <c r="Q62" s="144">
        <v>0</v>
      </c>
      <c r="R62" s="144">
        <v>0</v>
      </c>
      <c r="S62" s="144">
        <v>0</v>
      </c>
      <c r="T62" s="144">
        <v>0</v>
      </c>
      <c r="U62" s="51" t="s">
        <v>421</v>
      </c>
    </row>
    <row r="63" spans="1:21" x14ac:dyDescent="0.25">
      <c r="A63" s="54" t="s">
        <v>214</v>
      </c>
      <c r="B63" s="55" t="s">
        <v>216</v>
      </c>
      <c r="C63" s="144" t="s">
        <v>421</v>
      </c>
      <c r="D63" s="144" t="s">
        <v>421</v>
      </c>
      <c r="E63" s="144"/>
      <c r="F63" s="144"/>
      <c r="G63" s="144">
        <v>0</v>
      </c>
      <c r="H63" s="39"/>
      <c r="I63" s="144">
        <v>0</v>
      </c>
      <c r="J63" s="144">
        <v>0</v>
      </c>
      <c r="K63" s="144">
        <v>0</v>
      </c>
      <c r="L63" s="144">
        <v>0</v>
      </c>
      <c r="M63" s="144">
        <v>0</v>
      </c>
      <c r="N63" s="144">
        <v>0</v>
      </c>
      <c r="O63" s="144">
        <v>0</v>
      </c>
      <c r="P63" s="144">
        <v>0</v>
      </c>
      <c r="Q63" s="144">
        <v>0</v>
      </c>
      <c r="R63" s="144">
        <v>0</v>
      </c>
      <c r="S63" s="144">
        <v>0</v>
      </c>
      <c r="T63" s="144" t="s">
        <v>421</v>
      </c>
      <c r="U63" s="51" t="s">
        <v>421</v>
      </c>
    </row>
    <row r="64" spans="1:21" ht="18.75" x14ac:dyDescent="0.25">
      <c r="A64" s="54" t="s">
        <v>215</v>
      </c>
      <c r="B64" s="53" t="s">
        <v>112</v>
      </c>
      <c r="C64" s="144" t="s">
        <v>421</v>
      </c>
      <c r="D64" s="144" t="s">
        <v>421</v>
      </c>
      <c r="E64" s="144" t="s">
        <v>421</v>
      </c>
      <c r="F64" s="144" t="s">
        <v>421</v>
      </c>
      <c r="G64" s="144">
        <v>0</v>
      </c>
      <c r="H64" s="39"/>
      <c r="I64" s="144">
        <v>0</v>
      </c>
      <c r="J64" s="144">
        <v>0</v>
      </c>
      <c r="K64" s="144">
        <v>0</v>
      </c>
      <c r="L64" s="144">
        <v>0</v>
      </c>
      <c r="M64" s="144">
        <v>0</v>
      </c>
      <c r="N64" s="144">
        <v>0</v>
      </c>
      <c r="O64" s="144">
        <v>0</v>
      </c>
      <c r="P64" s="144">
        <v>0</v>
      </c>
      <c r="Q64" s="144">
        <v>0</v>
      </c>
      <c r="R64" s="144">
        <v>0</v>
      </c>
      <c r="S64" s="144">
        <v>0</v>
      </c>
      <c r="T64" s="144">
        <v>0</v>
      </c>
      <c r="U64" s="51" t="s">
        <v>421</v>
      </c>
    </row>
    <row r="65" spans="1:20" x14ac:dyDescent="0.25">
      <c r="A65" s="50"/>
      <c r="B65" s="45"/>
      <c r="C65" s="45"/>
      <c r="D65" s="45"/>
      <c r="E65" s="45"/>
      <c r="F65" s="45"/>
      <c r="G65" s="45"/>
      <c r="H65" s="45"/>
      <c r="I65" s="45"/>
      <c r="J65" s="45"/>
      <c r="K65" s="45"/>
      <c r="L65" s="50"/>
      <c r="M65" s="50"/>
    </row>
    <row r="66" spans="1:20" ht="54" customHeight="1" x14ac:dyDescent="0.25">
      <c r="B66" s="481"/>
      <c r="C66" s="481"/>
      <c r="D66" s="481"/>
      <c r="E66" s="481"/>
      <c r="F66" s="481"/>
      <c r="G66" s="481"/>
      <c r="H66" s="481"/>
      <c r="I66" s="481"/>
      <c r="J66" s="47"/>
      <c r="K66" s="47"/>
      <c r="L66" s="49"/>
      <c r="M66" s="49"/>
      <c r="N66" s="49"/>
      <c r="O66" s="49"/>
      <c r="P66" s="49"/>
      <c r="Q66" s="49"/>
      <c r="R66" s="49"/>
      <c r="S66" s="49"/>
      <c r="T66" s="49"/>
    </row>
    <row r="68" spans="1:20" ht="50.25" customHeight="1" x14ac:dyDescent="0.25">
      <c r="B68" s="481"/>
      <c r="C68" s="481"/>
      <c r="D68" s="481"/>
      <c r="E68" s="481"/>
      <c r="F68" s="481"/>
      <c r="G68" s="481"/>
      <c r="H68" s="481"/>
      <c r="I68" s="481"/>
      <c r="J68" s="47"/>
      <c r="K68" s="47"/>
    </row>
    <row r="70" spans="1:20" ht="36.75" customHeight="1" x14ac:dyDescent="0.25">
      <c r="B70" s="481"/>
      <c r="C70" s="481"/>
      <c r="D70" s="481"/>
      <c r="E70" s="481"/>
      <c r="F70" s="481"/>
      <c r="G70" s="481"/>
      <c r="H70" s="481"/>
      <c r="I70" s="481"/>
      <c r="J70" s="47"/>
      <c r="K70" s="47"/>
    </row>
    <row r="71" spans="1:20" x14ac:dyDescent="0.25">
      <c r="N71" s="48"/>
    </row>
    <row r="72" spans="1:20" ht="51" customHeight="1" x14ac:dyDescent="0.25">
      <c r="B72" s="481"/>
      <c r="C72" s="481"/>
      <c r="D72" s="481"/>
      <c r="E72" s="481"/>
      <c r="F72" s="481"/>
      <c r="G72" s="481"/>
      <c r="H72" s="481"/>
      <c r="I72" s="481"/>
      <c r="J72" s="47"/>
      <c r="K72" s="47"/>
      <c r="N72" s="48"/>
    </row>
    <row r="73" spans="1:20" ht="32.25" customHeight="1" x14ac:dyDescent="0.25">
      <c r="B73" s="481"/>
      <c r="C73" s="481"/>
      <c r="D73" s="481"/>
      <c r="E73" s="481"/>
      <c r="F73" s="481"/>
      <c r="G73" s="481"/>
      <c r="H73" s="481"/>
      <c r="I73" s="481"/>
      <c r="J73" s="47"/>
      <c r="K73" s="47"/>
    </row>
    <row r="74" spans="1:20" ht="51.75" customHeight="1" x14ac:dyDescent="0.25">
      <c r="B74" s="481"/>
      <c r="C74" s="481"/>
      <c r="D74" s="481"/>
      <c r="E74" s="481"/>
      <c r="F74" s="481"/>
      <c r="G74" s="481"/>
      <c r="H74" s="481"/>
      <c r="I74" s="481"/>
      <c r="J74" s="47"/>
      <c r="K74" s="47"/>
    </row>
    <row r="75" spans="1:20" ht="21.75" customHeight="1" x14ac:dyDescent="0.25">
      <c r="B75" s="479"/>
      <c r="C75" s="479"/>
      <c r="D75" s="479"/>
      <c r="E75" s="479"/>
      <c r="F75" s="479"/>
      <c r="G75" s="479"/>
      <c r="H75" s="479"/>
      <c r="I75" s="479"/>
      <c r="J75" s="46"/>
      <c r="K75" s="46"/>
    </row>
    <row r="76" spans="1:20" ht="23.25" customHeight="1" x14ac:dyDescent="0.25"/>
    <row r="77" spans="1:20" ht="18.75" customHeight="1" x14ac:dyDescent="0.25">
      <c r="B77" s="480"/>
      <c r="C77" s="480"/>
      <c r="D77" s="480"/>
      <c r="E77" s="480"/>
      <c r="F77" s="480"/>
      <c r="G77" s="480"/>
      <c r="H77" s="480"/>
      <c r="I77" s="480"/>
      <c r="J77" s="45"/>
      <c r="K77" s="45"/>
    </row>
    <row r="81" s="44" customFormat="1" x14ac:dyDescent="0.25"/>
    <row r="82" s="44" customFormat="1" x14ac:dyDescent="0.25"/>
    <row r="83" s="44" customFormat="1" x14ac:dyDescent="0.25"/>
    <row r="84" s="44" customFormat="1" x14ac:dyDescent="0.25"/>
    <row r="85" s="44" customFormat="1" x14ac:dyDescent="0.25"/>
    <row r="86" s="44" customFormat="1" x14ac:dyDescent="0.25"/>
    <row r="87" s="44" customFormat="1" x14ac:dyDescent="0.25"/>
    <row r="88" s="44" customFormat="1" x14ac:dyDescent="0.25"/>
    <row r="89" s="44" customFormat="1" x14ac:dyDescent="0.25"/>
    <row r="90" s="44" customFormat="1" x14ac:dyDescent="0.25"/>
    <row r="91" s="44" customFormat="1" x14ac:dyDescent="0.25"/>
    <row r="92" s="44" customFormat="1" x14ac:dyDescent="0.25"/>
  </sheetData>
  <mergeCells count="36">
    <mergeCell ref="R21:S21"/>
    <mergeCell ref="B75:I75"/>
    <mergeCell ref="B77:I77"/>
    <mergeCell ref="B66:I66"/>
    <mergeCell ref="B68:I68"/>
    <mergeCell ref="B70:I70"/>
    <mergeCell ref="B72:I72"/>
    <mergeCell ref="B73:I73"/>
    <mergeCell ref="B74:I7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P14:R14"/>
    <mergeCell ref="S14:U14"/>
    <mergeCell ref="A14:C14"/>
    <mergeCell ref="D14:O14"/>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W31"/>
  <sheetViews>
    <sheetView view="pageBreakPreview" zoomScale="66" zoomScaleSheetLayoutView="66" workbookViewId="0"/>
  </sheetViews>
  <sheetFormatPr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3" width="19" style="15" customWidth="1"/>
    <col min="14" max="14" width="19.42578125" style="15" customWidth="1"/>
    <col min="15" max="15" width="11.5703125" style="15" customWidth="1"/>
    <col min="16" max="16" width="15.5703125" style="15" customWidth="1"/>
    <col min="17" max="17" width="13.42578125" style="15" customWidth="1"/>
    <col min="18" max="18" width="17" style="15" customWidth="1"/>
    <col min="19" max="20" width="9.7109375" style="15" customWidth="1"/>
    <col min="21" max="21" width="11.42578125" style="15" customWidth="1"/>
    <col min="22" max="22" width="12.7109375" style="15" customWidth="1"/>
    <col min="23" max="23" width="21.42578125" style="15" customWidth="1"/>
    <col min="24" max="24" width="10.7109375" style="15" customWidth="1"/>
    <col min="25" max="25" width="21.140625" style="15" customWidth="1"/>
    <col min="26" max="26" width="7.7109375" style="15" customWidth="1"/>
    <col min="27" max="28" width="10.7109375" style="15" customWidth="1"/>
    <col min="29" max="29" width="28.140625" style="15" customWidth="1"/>
    <col min="30" max="30" width="12" style="15" customWidth="1"/>
    <col min="31" max="31" width="18.42578125" style="15" customWidth="1"/>
    <col min="32" max="32" width="11.7109375" style="15" customWidth="1"/>
    <col min="33" max="33" width="17.140625" style="15" customWidth="1"/>
    <col min="34" max="34" width="19.42578125" style="15" customWidth="1"/>
    <col min="35" max="35" width="13.85546875" style="15" customWidth="1"/>
    <col min="36" max="36" width="13.2851562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5" style="15" customWidth="1"/>
    <col min="48" max="48" width="15.7109375" style="15" customWidth="1"/>
    <col min="49" max="16384" width="9.140625" style="15"/>
  </cols>
  <sheetData>
    <row r="1" spans="1:48" ht="18.75" x14ac:dyDescent="0.25">
      <c r="AV1" s="28" t="s">
        <v>68</v>
      </c>
    </row>
    <row r="2" spans="1:48" ht="18.75" x14ac:dyDescent="0.3">
      <c r="AV2" s="12" t="s">
        <v>10</v>
      </c>
    </row>
    <row r="3" spans="1:48" ht="18.75" x14ac:dyDescent="0.3">
      <c r="AV3" s="12" t="s">
        <v>429</v>
      </c>
    </row>
    <row r="4" spans="1:48" ht="18.75" x14ac:dyDescent="0.3">
      <c r="AV4" s="12"/>
    </row>
    <row r="5" spans="1:48" ht="18.75" customHeight="1" x14ac:dyDescent="0.25">
      <c r="A5" s="403" t="s">
        <v>616</v>
      </c>
      <c r="B5" s="403"/>
      <c r="C5" s="403"/>
      <c r="D5" s="403"/>
      <c r="E5" s="403"/>
      <c r="F5" s="403"/>
      <c r="G5" s="403"/>
      <c r="H5" s="403"/>
      <c r="I5" s="403"/>
      <c r="J5" s="403"/>
      <c r="K5" s="403"/>
      <c r="L5" s="403"/>
      <c r="M5" s="403"/>
      <c r="N5" s="403"/>
      <c r="O5" s="403"/>
      <c r="P5" s="403"/>
      <c r="Q5" s="403"/>
      <c r="R5" s="403"/>
      <c r="S5" s="403"/>
      <c r="T5" s="403"/>
      <c r="U5" s="403"/>
      <c r="V5" s="403"/>
      <c r="W5" s="403"/>
      <c r="X5" s="403"/>
      <c r="Y5" s="403"/>
      <c r="Z5" s="403"/>
      <c r="AA5" s="403"/>
      <c r="AB5" s="403"/>
      <c r="AC5" s="403"/>
      <c r="AD5" s="403"/>
      <c r="AE5" s="403"/>
      <c r="AF5" s="403"/>
      <c r="AG5" s="403"/>
      <c r="AH5" s="403"/>
      <c r="AI5" s="403"/>
      <c r="AJ5" s="403"/>
      <c r="AK5" s="403"/>
      <c r="AL5" s="403"/>
      <c r="AM5" s="403"/>
      <c r="AN5" s="403"/>
      <c r="AO5" s="403"/>
      <c r="AP5" s="403"/>
      <c r="AQ5" s="403"/>
      <c r="AR5" s="403"/>
      <c r="AS5" s="403"/>
      <c r="AT5" s="403"/>
      <c r="AU5" s="403"/>
      <c r="AV5" s="403"/>
    </row>
    <row r="6" spans="1:48" ht="18.75" x14ac:dyDescent="0.3">
      <c r="AV6" s="12"/>
    </row>
    <row r="7" spans="1:48" ht="18.75" x14ac:dyDescent="0.25">
      <c r="A7" s="407" t="s">
        <v>9</v>
      </c>
      <c r="B7" s="407"/>
      <c r="C7" s="407"/>
      <c r="D7" s="407"/>
      <c r="E7" s="407"/>
      <c r="F7" s="407"/>
      <c r="G7" s="407"/>
      <c r="H7" s="407"/>
      <c r="I7" s="407"/>
      <c r="J7" s="407"/>
      <c r="K7" s="407"/>
      <c r="L7" s="407"/>
      <c r="M7" s="407"/>
      <c r="N7" s="407"/>
      <c r="O7" s="407"/>
      <c r="P7" s="407"/>
      <c r="Q7" s="407"/>
      <c r="R7" s="407"/>
      <c r="S7" s="407"/>
      <c r="T7" s="407"/>
      <c r="U7" s="407"/>
      <c r="V7" s="407"/>
      <c r="W7" s="407"/>
      <c r="X7" s="407"/>
      <c r="Y7" s="407"/>
      <c r="Z7" s="407"/>
      <c r="AA7" s="407"/>
      <c r="AB7" s="407"/>
      <c r="AC7" s="407"/>
      <c r="AD7" s="407"/>
      <c r="AE7" s="407"/>
      <c r="AF7" s="407"/>
      <c r="AG7" s="407"/>
      <c r="AH7" s="407"/>
      <c r="AI7" s="407"/>
      <c r="AJ7" s="407"/>
      <c r="AK7" s="407"/>
      <c r="AL7" s="407"/>
      <c r="AM7" s="407"/>
      <c r="AN7" s="407"/>
      <c r="AO7" s="407"/>
      <c r="AP7" s="407"/>
      <c r="AQ7" s="407"/>
      <c r="AR7" s="407"/>
      <c r="AS7" s="407"/>
      <c r="AT7" s="407"/>
      <c r="AU7" s="407"/>
      <c r="AV7" s="407"/>
    </row>
    <row r="8" spans="1:48" ht="18.75" x14ac:dyDescent="0.25">
      <c r="A8" s="407"/>
      <c r="B8" s="407"/>
      <c r="C8" s="407"/>
      <c r="D8" s="407"/>
      <c r="E8" s="407"/>
      <c r="F8" s="407"/>
      <c r="G8" s="407"/>
      <c r="H8" s="407"/>
      <c r="I8" s="407"/>
      <c r="J8" s="407"/>
      <c r="K8" s="407"/>
      <c r="L8" s="407"/>
      <c r="M8" s="407"/>
      <c r="N8" s="407"/>
      <c r="O8" s="407"/>
      <c r="P8" s="407"/>
      <c r="Q8" s="407"/>
      <c r="R8" s="407"/>
      <c r="S8" s="407"/>
      <c r="T8" s="407"/>
      <c r="U8" s="407"/>
      <c r="V8" s="407"/>
      <c r="W8" s="407"/>
      <c r="X8" s="407"/>
      <c r="Y8" s="407"/>
      <c r="Z8" s="407"/>
      <c r="AA8" s="407"/>
      <c r="AB8" s="407"/>
      <c r="AC8" s="407"/>
      <c r="AD8" s="407"/>
      <c r="AE8" s="407"/>
      <c r="AF8" s="407"/>
      <c r="AG8" s="407"/>
      <c r="AH8" s="407"/>
      <c r="AI8" s="407"/>
      <c r="AJ8" s="407"/>
      <c r="AK8" s="407"/>
      <c r="AL8" s="407"/>
      <c r="AM8" s="407"/>
      <c r="AN8" s="407"/>
      <c r="AO8" s="407"/>
      <c r="AP8" s="407"/>
      <c r="AQ8" s="407"/>
      <c r="AR8" s="407"/>
      <c r="AS8" s="407"/>
      <c r="AT8" s="407"/>
      <c r="AU8" s="407"/>
      <c r="AV8" s="407"/>
    </row>
    <row r="9" spans="1:48" ht="15.75" x14ac:dyDescent="0.25">
      <c r="A9" s="408" t="s">
        <v>606</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408"/>
      <c r="AB9" s="408"/>
      <c r="AC9" s="408"/>
      <c r="AD9" s="408"/>
      <c r="AE9" s="408"/>
      <c r="AF9" s="408"/>
      <c r="AG9" s="408"/>
      <c r="AH9" s="408"/>
      <c r="AI9" s="408"/>
      <c r="AJ9" s="408"/>
      <c r="AK9" s="408"/>
      <c r="AL9" s="408"/>
      <c r="AM9" s="408"/>
      <c r="AN9" s="408"/>
      <c r="AO9" s="408"/>
      <c r="AP9" s="408"/>
      <c r="AQ9" s="408"/>
      <c r="AR9" s="408"/>
      <c r="AS9" s="408"/>
      <c r="AT9" s="408"/>
      <c r="AU9" s="408"/>
      <c r="AV9" s="408"/>
    </row>
    <row r="10" spans="1:48" ht="15.75" x14ac:dyDescent="0.25">
      <c r="A10" s="404" t="s">
        <v>8</v>
      </c>
      <c r="B10" s="404"/>
      <c r="C10" s="404"/>
      <c r="D10" s="404"/>
      <c r="E10" s="404"/>
      <c r="F10" s="404"/>
      <c r="G10" s="404"/>
      <c r="H10" s="404"/>
      <c r="I10" s="404"/>
      <c r="J10" s="404"/>
      <c r="K10" s="404"/>
      <c r="L10" s="404"/>
      <c r="M10" s="404"/>
      <c r="N10" s="404"/>
      <c r="O10" s="404"/>
      <c r="P10" s="404"/>
      <c r="Q10" s="404"/>
      <c r="R10" s="404"/>
      <c r="S10" s="404"/>
      <c r="T10" s="404"/>
      <c r="U10" s="404"/>
      <c r="V10" s="404"/>
      <c r="W10" s="404"/>
      <c r="X10" s="404"/>
      <c r="Y10" s="404"/>
      <c r="Z10" s="404"/>
      <c r="AA10" s="404"/>
      <c r="AB10" s="404"/>
      <c r="AC10" s="404"/>
      <c r="AD10" s="404"/>
      <c r="AE10" s="404"/>
      <c r="AF10" s="404"/>
      <c r="AG10" s="404"/>
      <c r="AH10" s="404"/>
      <c r="AI10" s="404"/>
      <c r="AJ10" s="404"/>
      <c r="AK10" s="404"/>
      <c r="AL10" s="404"/>
      <c r="AM10" s="404"/>
      <c r="AN10" s="404"/>
      <c r="AO10" s="404"/>
      <c r="AP10" s="404"/>
      <c r="AQ10" s="404"/>
      <c r="AR10" s="404"/>
      <c r="AS10" s="404"/>
      <c r="AT10" s="404"/>
      <c r="AU10" s="404"/>
      <c r="AV10" s="404"/>
    </row>
    <row r="11" spans="1:48" ht="18.75" x14ac:dyDescent="0.25">
      <c r="A11" s="407"/>
      <c r="B11" s="407"/>
      <c r="C11" s="407"/>
      <c r="D11" s="407"/>
      <c r="E11" s="407"/>
      <c r="F11" s="407"/>
      <c r="G11" s="407"/>
      <c r="H11" s="407"/>
      <c r="I11" s="407"/>
      <c r="J11" s="407"/>
      <c r="K11" s="407"/>
      <c r="L11" s="407"/>
      <c r="M11" s="407"/>
      <c r="N11" s="407"/>
      <c r="O11" s="407"/>
      <c r="P11" s="407"/>
      <c r="Q11" s="407"/>
      <c r="R11" s="407"/>
      <c r="S11" s="407"/>
      <c r="T11" s="407"/>
      <c r="U11" s="407"/>
      <c r="V11" s="407"/>
      <c r="W11" s="407"/>
      <c r="X11" s="407"/>
      <c r="Y11" s="407"/>
      <c r="Z11" s="407"/>
      <c r="AA11" s="407"/>
      <c r="AB11" s="407"/>
      <c r="AC11" s="407"/>
      <c r="AD11" s="407"/>
      <c r="AE11" s="407"/>
      <c r="AF11" s="407"/>
      <c r="AG11" s="407"/>
      <c r="AH11" s="407"/>
      <c r="AI11" s="407"/>
      <c r="AJ11" s="407"/>
      <c r="AK11" s="407"/>
      <c r="AL11" s="407"/>
      <c r="AM11" s="407"/>
      <c r="AN11" s="407"/>
      <c r="AO11" s="407"/>
      <c r="AP11" s="407"/>
      <c r="AQ11" s="407"/>
      <c r="AR11" s="407"/>
      <c r="AS11" s="407"/>
      <c r="AT11" s="407"/>
      <c r="AU11" s="407"/>
      <c r="AV11" s="407"/>
    </row>
    <row r="12" spans="1:48" ht="15.75" x14ac:dyDescent="0.25">
      <c r="A12" s="408" t="s">
        <v>651</v>
      </c>
      <c r="B12" s="436"/>
      <c r="C12" s="436"/>
      <c r="D12" s="436"/>
      <c r="E12" s="436"/>
      <c r="F12" s="436"/>
      <c r="G12" s="436"/>
      <c r="H12" s="436"/>
      <c r="I12" s="436"/>
      <c r="J12" s="436"/>
      <c r="K12" s="436"/>
      <c r="L12" s="436"/>
      <c r="M12" s="436"/>
      <c r="N12" s="436"/>
      <c r="O12" s="436"/>
      <c r="P12" s="436"/>
      <c r="Q12" s="436"/>
      <c r="R12" s="436"/>
      <c r="S12" s="436"/>
      <c r="T12" s="436"/>
      <c r="U12" s="436"/>
      <c r="V12" s="436"/>
      <c r="W12" s="436"/>
      <c r="X12" s="436"/>
      <c r="Y12" s="436"/>
      <c r="Z12" s="436"/>
      <c r="AA12" s="436"/>
      <c r="AB12" s="436"/>
      <c r="AC12" s="436"/>
      <c r="AD12" s="436"/>
      <c r="AE12" s="436"/>
      <c r="AF12" s="436"/>
      <c r="AG12" s="436"/>
      <c r="AH12" s="436"/>
      <c r="AI12" s="436"/>
      <c r="AJ12" s="436"/>
      <c r="AK12" s="436"/>
      <c r="AL12" s="436"/>
      <c r="AM12" s="436"/>
      <c r="AN12" s="436"/>
      <c r="AO12" s="436"/>
      <c r="AP12" s="436"/>
      <c r="AQ12" s="436"/>
      <c r="AR12" s="436"/>
      <c r="AS12" s="436"/>
      <c r="AT12" s="436"/>
      <c r="AU12" s="436"/>
      <c r="AV12" s="436"/>
    </row>
    <row r="13" spans="1:48" ht="15.75" x14ac:dyDescent="0.25">
      <c r="A13" s="404"/>
      <c r="B13" s="404"/>
      <c r="C13" s="404"/>
      <c r="D13" s="404"/>
      <c r="E13" s="404"/>
      <c r="F13" s="404"/>
      <c r="G13" s="404"/>
      <c r="H13" s="404"/>
      <c r="I13" s="404"/>
      <c r="J13" s="404"/>
      <c r="K13" s="404"/>
      <c r="L13" s="404"/>
      <c r="M13" s="404"/>
      <c r="N13" s="404"/>
      <c r="O13" s="404"/>
      <c r="P13" s="404"/>
      <c r="Q13" s="404"/>
      <c r="R13" s="404"/>
      <c r="S13" s="404"/>
      <c r="T13" s="404"/>
      <c r="U13" s="404"/>
      <c r="V13" s="404"/>
      <c r="W13" s="404"/>
      <c r="X13" s="404"/>
      <c r="Y13" s="404"/>
      <c r="Z13" s="404"/>
      <c r="AA13" s="404"/>
      <c r="AB13" s="404"/>
      <c r="AC13" s="404"/>
      <c r="AD13" s="404"/>
      <c r="AE13" s="404"/>
      <c r="AF13" s="404"/>
      <c r="AG13" s="404"/>
      <c r="AH13" s="404"/>
      <c r="AI13" s="404"/>
      <c r="AJ13" s="404"/>
      <c r="AK13" s="404"/>
      <c r="AL13" s="404"/>
      <c r="AM13" s="404"/>
      <c r="AN13" s="404"/>
      <c r="AO13" s="404"/>
      <c r="AP13" s="404"/>
      <c r="AQ13" s="404"/>
      <c r="AR13" s="404"/>
      <c r="AS13" s="404"/>
      <c r="AT13" s="404"/>
      <c r="AU13" s="404"/>
      <c r="AV13" s="404"/>
    </row>
    <row r="14" spans="1:48" ht="18.75" x14ac:dyDescent="0.25">
      <c r="A14" s="414"/>
      <c r="B14" s="414"/>
      <c r="C14" s="414"/>
      <c r="D14" s="414"/>
      <c r="E14" s="414"/>
      <c r="F14" s="414"/>
      <c r="G14" s="414"/>
      <c r="H14" s="414"/>
      <c r="I14" s="414"/>
      <c r="J14" s="414"/>
      <c r="K14" s="414"/>
      <c r="L14" s="414"/>
      <c r="M14" s="414"/>
      <c r="N14" s="414"/>
      <c r="O14" s="414"/>
      <c r="P14" s="414"/>
      <c r="Q14" s="414"/>
      <c r="R14" s="414"/>
      <c r="S14" s="414"/>
      <c r="T14" s="414"/>
      <c r="U14" s="414"/>
      <c r="V14" s="414"/>
      <c r="W14" s="414"/>
      <c r="X14" s="414"/>
      <c r="Y14" s="414"/>
      <c r="Z14" s="414"/>
      <c r="AA14" s="414"/>
      <c r="AB14" s="414"/>
      <c r="AC14" s="414"/>
      <c r="AD14" s="414"/>
      <c r="AE14" s="414"/>
      <c r="AF14" s="414"/>
      <c r="AG14" s="414"/>
      <c r="AH14" s="414"/>
      <c r="AI14" s="414"/>
      <c r="AJ14" s="414"/>
      <c r="AK14" s="414"/>
      <c r="AL14" s="414"/>
      <c r="AM14" s="414"/>
      <c r="AN14" s="414"/>
      <c r="AO14" s="414"/>
      <c r="AP14" s="414"/>
      <c r="AQ14" s="414"/>
      <c r="AR14" s="414"/>
      <c r="AS14" s="414"/>
      <c r="AT14" s="414"/>
      <c r="AU14" s="414"/>
      <c r="AV14" s="414"/>
    </row>
    <row r="15" spans="1:48" ht="18.75" x14ac:dyDescent="0.25">
      <c r="A15" s="406"/>
      <c r="B15" s="406"/>
      <c r="C15" s="406"/>
      <c r="D15" s="406"/>
      <c r="E15" s="406"/>
      <c r="F15" s="406"/>
      <c r="G15" s="406"/>
      <c r="H15" s="406"/>
      <c r="I15" s="406"/>
      <c r="J15" s="406"/>
      <c r="K15" s="406"/>
      <c r="L15" s="406"/>
      <c r="M15" s="406"/>
      <c r="N15" s="406"/>
      <c r="O15" s="406"/>
      <c r="P15" s="482" t="s">
        <v>652</v>
      </c>
      <c r="Q15" s="482"/>
      <c r="R15" s="482"/>
      <c r="S15" s="482"/>
      <c r="T15" s="482"/>
      <c r="U15" s="482"/>
      <c r="V15" s="482"/>
      <c r="W15" s="482"/>
      <c r="X15" s="482"/>
      <c r="Y15" s="482"/>
      <c r="Z15" s="482"/>
      <c r="AA15" s="482"/>
      <c r="AB15" s="482"/>
      <c r="AC15" s="482"/>
      <c r="AD15" s="482"/>
      <c r="AE15" s="482"/>
      <c r="AF15" s="482"/>
      <c r="AG15" s="482"/>
      <c r="AH15" s="406"/>
      <c r="AI15" s="406"/>
      <c r="AJ15" s="406"/>
      <c r="AK15" s="406"/>
      <c r="AL15" s="406"/>
      <c r="AM15" s="406"/>
      <c r="AN15" s="406"/>
      <c r="AO15" s="406"/>
      <c r="AP15" s="406"/>
      <c r="AQ15" s="406"/>
      <c r="AR15" s="406"/>
      <c r="AS15" s="406"/>
      <c r="AT15" s="406"/>
      <c r="AU15" s="406"/>
      <c r="AV15" s="406"/>
    </row>
    <row r="16" spans="1:48" ht="15.75" x14ac:dyDescent="0.25">
      <c r="A16" s="404" t="s">
        <v>6</v>
      </c>
      <c r="B16" s="404"/>
      <c r="C16" s="404"/>
      <c r="D16" s="404"/>
      <c r="E16" s="404"/>
      <c r="F16" s="404"/>
      <c r="G16" s="404"/>
      <c r="H16" s="404"/>
      <c r="I16" s="404"/>
      <c r="J16" s="404"/>
      <c r="K16" s="404"/>
      <c r="L16" s="404"/>
      <c r="M16" s="404"/>
      <c r="N16" s="404"/>
      <c r="O16" s="404"/>
      <c r="P16" s="404"/>
      <c r="Q16" s="404"/>
      <c r="R16" s="404"/>
      <c r="S16" s="404"/>
      <c r="T16" s="404"/>
      <c r="U16" s="404"/>
      <c r="V16" s="404"/>
      <c r="W16" s="404"/>
      <c r="X16" s="404"/>
      <c r="Y16" s="404"/>
      <c r="Z16" s="404"/>
      <c r="AA16" s="404"/>
      <c r="AB16" s="404"/>
      <c r="AC16" s="404"/>
      <c r="AD16" s="404"/>
      <c r="AE16" s="404"/>
      <c r="AF16" s="404"/>
      <c r="AG16" s="404"/>
      <c r="AH16" s="404"/>
      <c r="AI16" s="404"/>
      <c r="AJ16" s="404"/>
      <c r="AK16" s="404"/>
      <c r="AL16" s="404"/>
      <c r="AM16" s="404"/>
      <c r="AN16" s="404"/>
      <c r="AO16" s="404"/>
      <c r="AP16" s="404"/>
      <c r="AQ16" s="404"/>
      <c r="AR16" s="404"/>
      <c r="AS16" s="404"/>
      <c r="AT16" s="404"/>
      <c r="AU16" s="404"/>
      <c r="AV16" s="404"/>
    </row>
    <row r="17" spans="1:49" x14ac:dyDescent="0.25">
      <c r="A17" s="444"/>
      <c r="B17" s="444"/>
      <c r="C17" s="444"/>
      <c r="D17" s="444"/>
      <c r="E17" s="444"/>
      <c r="F17" s="444"/>
      <c r="G17" s="444"/>
      <c r="H17" s="444"/>
      <c r="I17" s="444"/>
      <c r="J17" s="444"/>
      <c r="K17" s="444"/>
      <c r="L17" s="444"/>
      <c r="M17" s="444"/>
      <c r="N17" s="444"/>
      <c r="O17" s="444"/>
      <c r="P17" s="444"/>
      <c r="Q17" s="444"/>
      <c r="R17" s="444"/>
      <c r="S17" s="444"/>
      <c r="T17" s="444"/>
      <c r="U17" s="444"/>
      <c r="V17" s="444"/>
      <c r="W17" s="444"/>
      <c r="X17" s="444"/>
      <c r="Y17" s="444"/>
      <c r="Z17" s="444"/>
      <c r="AA17" s="444"/>
      <c r="AB17" s="444"/>
      <c r="AC17" s="444"/>
      <c r="AD17" s="444"/>
      <c r="AE17" s="444"/>
      <c r="AF17" s="444"/>
      <c r="AG17" s="444"/>
      <c r="AH17" s="444"/>
      <c r="AI17" s="444"/>
      <c r="AJ17" s="444"/>
      <c r="AK17" s="444"/>
      <c r="AL17" s="444"/>
      <c r="AM17" s="444"/>
      <c r="AN17" s="444"/>
      <c r="AO17" s="444"/>
      <c r="AP17" s="444"/>
      <c r="AQ17" s="444"/>
      <c r="AR17" s="444"/>
      <c r="AS17" s="444"/>
      <c r="AT17" s="444"/>
      <c r="AU17" s="444"/>
      <c r="AV17" s="444"/>
    </row>
    <row r="18" spans="1:49" ht="14.25" customHeight="1" x14ac:dyDescent="0.25">
      <c r="A18" s="444"/>
      <c r="B18" s="444"/>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444"/>
      <c r="AB18" s="444"/>
      <c r="AC18" s="444"/>
      <c r="AD18" s="444"/>
      <c r="AE18" s="444"/>
      <c r="AF18" s="444"/>
      <c r="AG18" s="444"/>
      <c r="AH18" s="444"/>
      <c r="AI18" s="444"/>
      <c r="AJ18" s="444"/>
      <c r="AK18" s="444"/>
      <c r="AL18" s="444"/>
      <c r="AM18" s="444"/>
      <c r="AN18" s="444"/>
      <c r="AO18" s="444"/>
      <c r="AP18" s="444"/>
      <c r="AQ18" s="444"/>
      <c r="AR18" s="444"/>
      <c r="AS18" s="444"/>
      <c r="AT18" s="444"/>
      <c r="AU18" s="444"/>
      <c r="AV18" s="444"/>
    </row>
    <row r="19" spans="1:49" x14ac:dyDescent="0.25">
      <c r="A19" s="444"/>
      <c r="B19" s="444"/>
      <c r="C19" s="444"/>
      <c r="D19" s="444"/>
      <c r="E19" s="444"/>
      <c r="F19" s="444"/>
      <c r="G19" s="444"/>
      <c r="H19" s="444"/>
      <c r="I19" s="444"/>
      <c r="J19" s="444"/>
      <c r="K19" s="444"/>
      <c r="L19" s="444"/>
      <c r="M19" s="444"/>
      <c r="N19" s="444"/>
      <c r="O19" s="444"/>
      <c r="P19" s="444"/>
      <c r="Q19" s="444"/>
      <c r="R19" s="444"/>
      <c r="S19" s="444"/>
      <c r="T19" s="444"/>
      <c r="U19" s="444"/>
      <c r="V19" s="444"/>
      <c r="W19" s="444"/>
      <c r="X19" s="444"/>
      <c r="Y19" s="444"/>
      <c r="Z19" s="444"/>
      <c r="AA19" s="444"/>
      <c r="AB19" s="444"/>
      <c r="AC19" s="444"/>
      <c r="AD19" s="444"/>
      <c r="AE19" s="444"/>
      <c r="AF19" s="444"/>
      <c r="AG19" s="444"/>
      <c r="AH19" s="444"/>
      <c r="AI19" s="444"/>
      <c r="AJ19" s="444"/>
      <c r="AK19" s="444"/>
      <c r="AL19" s="444"/>
      <c r="AM19" s="444"/>
      <c r="AN19" s="444"/>
      <c r="AO19" s="444"/>
      <c r="AP19" s="444"/>
      <c r="AQ19" s="444"/>
      <c r="AR19" s="444"/>
      <c r="AS19" s="444"/>
      <c r="AT19" s="444"/>
      <c r="AU19" s="444"/>
      <c r="AV19" s="444"/>
    </row>
    <row r="20" spans="1:49" x14ac:dyDescent="0.25">
      <c r="A20" s="444"/>
      <c r="B20" s="444"/>
      <c r="C20" s="444"/>
      <c r="D20" s="444"/>
      <c r="E20" s="444"/>
      <c r="F20" s="444"/>
      <c r="G20" s="444"/>
      <c r="H20" s="444"/>
      <c r="I20" s="444"/>
      <c r="J20" s="444"/>
      <c r="K20" s="444"/>
      <c r="L20" s="444"/>
      <c r="M20" s="444"/>
      <c r="N20" s="444"/>
      <c r="O20" s="444"/>
      <c r="P20" s="444"/>
      <c r="Q20" s="444"/>
      <c r="R20" s="444"/>
      <c r="S20" s="444"/>
      <c r="T20" s="444"/>
      <c r="U20" s="444"/>
      <c r="V20" s="444"/>
      <c r="W20" s="444"/>
      <c r="X20" s="444"/>
      <c r="Y20" s="444"/>
      <c r="Z20" s="444"/>
      <c r="AA20" s="444"/>
      <c r="AB20" s="444"/>
      <c r="AC20" s="444"/>
      <c r="AD20" s="444"/>
      <c r="AE20" s="444"/>
      <c r="AF20" s="444"/>
      <c r="AG20" s="444"/>
      <c r="AH20" s="444"/>
      <c r="AI20" s="444"/>
      <c r="AJ20" s="444"/>
      <c r="AK20" s="444"/>
      <c r="AL20" s="444"/>
      <c r="AM20" s="444"/>
      <c r="AN20" s="444"/>
      <c r="AO20" s="444"/>
      <c r="AP20" s="444"/>
      <c r="AQ20" s="444"/>
      <c r="AR20" s="444"/>
      <c r="AS20" s="444"/>
      <c r="AT20" s="444"/>
      <c r="AU20" s="444"/>
      <c r="AV20" s="444"/>
    </row>
    <row r="21" spans="1:49" x14ac:dyDescent="0.25">
      <c r="A21" s="483" t="s">
        <v>390</v>
      </c>
      <c r="B21" s="483"/>
      <c r="C21" s="483"/>
      <c r="D21" s="483"/>
      <c r="E21" s="483"/>
      <c r="F21" s="483"/>
      <c r="G21" s="483"/>
      <c r="H21" s="483"/>
      <c r="I21" s="483"/>
      <c r="J21" s="483"/>
      <c r="K21" s="483"/>
      <c r="L21" s="483"/>
      <c r="M21" s="483"/>
      <c r="N21" s="483"/>
      <c r="O21" s="483"/>
      <c r="P21" s="483"/>
      <c r="Q21" s="483"/>
      <c r="R21" s="483"/>
      <c r="S21" s="483"/>
      <c r="T21" s="483"/>
      <c r="U21" s="483"/>
      <c r="V21" s="483"/>
      <c r="W21" s="483"/>
      <c r="X21" s="483"/>
      <c r="Y21" s="483"/>
      <c r="Z21" s="483"/>
      <c r="AA21" s="483"/>
      <c r="AB21" s="483"/>
      <c r="AC21" s="483"/>
      <c r="AD21" s="483"/>
      <c r="AE21" s="483"/>
      <c r="AF21" s="483"/>
      <c r="AG21" s="483"/>
      <c r="AH21" s="483"/>
      <c r="AI21" s="483"/>
      <c r="AJ21" s="483"/>
      <c r="AK21" s="483"/>
      <c r="AL21" s="483"/>
      <c r="AM21" s="483"/>
      <c r="AN21" s="483"/>
      <c r="AO21" s="483"/>
      <c r="AP21" s="483"/>
      <c r="AQ21" s="483"/>
      <c r="AR21" s="483"/>
      <c r="AS21" s="483"/>
      <c r="AT21" s="483"/>
      <c r="AU21" s="483"/>
      <c r="AV21" s="483"/>
    </row>
    <row r="22" spans="1:49" ht="58.5" customHeight="1" x14ac:dyDescent="0.25">
      <c r="A22" s="484" t="s">
        <v>52</v>
      </c>
      <c r="B22" s="487" t="s">
        <v>24</v>
      </c>
      <c r="C22" s="484" t="s">
        <v>51</v>
      </c>
      <c r="D22" s="484" t="s">
        <v>50</v>
      </c>
      <c r="E22" s="490" t="s">
        <v>398</v>
      </c>
      <c r="F22" s="491"/>
      <c r="G22" s="491"/>
      <c r="H22" s="491"/>
      <c r="I22" s="491"/>
      <c r="J22" s="491"/>
      <c r="K22" s="491"/>
      <c r="L22" s="492"/>
      <c r="M22" s="484" t="s">
        <v>49</v>
      </c>
      <c r="N22" s="484" t="s">
        <v>48</v>
      </c>
      <c r="O22" s="484" t="s">
        <v>47</v>
      </c>
      <c r="P22" s="493" t="s">
        <v>225</v>
      </c>
      <c r="Q22" s="493" t="s">
        <v>46</v>
      </c>
      <c r="R22" s="493" t="s">
        <v>45</v>
      </c>
      <c r="S22" s="493" t="s">
        <v>44</v>
      </c>
      <c r="T22" s="493"/>
      <c r="U22" s="494" t="s">
        <v>43</v>
      </c>
      <c r="V22" s="494" t="s">
        <v>42</v>
      </c>
      <c r="W22" s="493" t="s">
        <v>41</v>
      </c>
      <c r="X22" s="493" t="s">
        <v>40</v>
      </c>
      <c r="Y22" s="493" t="s">
        <v>39</v>
      </c>
      <c r="Z22" s="507" t="s">
        <v>38</v>
      </c>
      <c r="AA22" s="493" t="s">
        <v>37</v>
      </c>
      <c r="AB22" s="493" t="s">
        <v>36</v>
      </c>
      <c r="AC22" s="493" t="s">
        <v>35</v>
      </c>
      <c r="AD22" s="493" t="s">
        <v>34</v>
      </c>
      <c r="AE22" s="493" t="s">
        <v>33</v>
      </c>
      <c r="AF22" s="493" t="s">
        <v>32</v>
      </c>
      <c r="AG22" s="493"/>
      <c r="AH22" s="493"/>
      <c r="AI22" s="493"/>
      <c r="AJ22" s="493"/>
      <c r="AK22" s="493"/>
      <c r="AL22" s="493" t="s">
        <v>31</v>
      </c>
      <c r="AM22" s="493"/>
      <c r="AN22" s="493"/>
      <c r="AO22" s="493"/>
      <c r="AP22" s="493" t="s">
        <v>30</v>
      </c>
      <c r="AQ22" s="493"/>
      <c r="AR22" s="493" t="s">
        <v>29</v>
      </c>
      <c r="AS22" s="493" t="s">
        <v>28</v>
      </c>
      <c r="AT22" s="493" t="s">
        <v>27</v>
      </c>
      <c r="AU22" s="493" t="s">
        <v>26</v>
      </c>
      <c r="AV22" s="497" t="s">
        <v>25</v>
      </c>
    </row>
    <row r="23" spans="1:49" ht="64.5" customHeight="1" x14ac:dyDescent="0.25">
      <c r="A23" s="485"/>
      <c r="B23" s="488"/>
      <c r="C23" s="485"/>
      <c r="D23" s="485"/>
      <c r="E23" s="499" t="s">
        <v>23</v>
      </c>
      <c r="F23" s="501" t="s">
        <v>116</v>
      </c>
      <c r="G23" s="501" t="s">
        <v>115</v>
      </c>
      <c r="H23" s="501" t="s">
        <v>114</v>
      </c>
      <c r="I23" s="505" t="s">
        <v>314</v>
      </c>
      <c r="J23" s="505" t="s">
        <v>315</v>
      </c>
      <c r="K23" s="505" t="s">
        <v>316</v>
      </c>
      <c r="L23" s="501" t="s">
        <v>79</v>
      </c>
      <c r="M23" s="485"/>
      <c r="N23" s="485"/>
      <c r="O23" s="485"/>
      <c r="P23" s="493"/>
      <c r="Q23" s="493"/>
      <c r="R23" s="493"/>
      <c r="S23" s="503" t="s">
        <v>2</v>
      </c>
      <c r="T23" s="503" t="s">
        <v>11</v>
      </c>
      <c r="U23" s="494"/>
      <c r="V23" s="494"/>
      <c r="W23" s="493"/>
      <c r="X23" s="493"/>
      <c r="Y23" s="493"/>
      <c r="Z23" s="493"/>
      <c r="AA23" s="493"/>
      <c r="AB23" s="493"/>
      <c r="AC23" s="493"/>
      <c r="AD23" s="493"/>
      <c r="AE23" s="493"/>
      <c r="AF23" s="493" t="s">
        <v>22</v>
      </c>
      <c r="AG23" s="493"/>
      <c r="AH23" s="493" t="s">
        <v>21</v>
      </c>
      <c r="AI23" s="493"/>
      <c r="AJ23" s="484" t="s">
        <v>20</v>
      </c>
      <c r="AK23" s="484" t="s">
        <v>19</v>
      </c>
      <c r="AL23" s="484" t="s">
        <v>18</v>
      </c>
      <c r="AM23" s="484" t="s">
        <v>17</v>
      </c>
      <c r="AN23" s="484" t="s">
        <v>16</v>
      </c>
      <c r="AO23" s="484" t="s">
        <v>15</v>
      </c>
      <c r="AP23" s="484" t="s">
        <v>14</v>
      </c>
      <c r="AQ23" s="495" t="s">
        <v>11</v>
      </c>
      <c r="AR23" s="493"/>
      <c r="AS23" s="493"/>
      <c r="AT23" s="493"/>
      <c r="AU23" s="493"/>
      <c r="AV23" s="498"/>
    </row>
    <row r="24" spans="1:49" ht="150" customHeight="1" x14ac:dyDescent="0.25">
      <c r="A24" s="486"/>
      <c r="B24" s="489"/>
      <c r="C24" s="486"/>
      <c r="D24" s="486"/>
      <c r="E24" s="500"/>
      <c r="F24" s="502"/>
      <c r="G24" s="502"/>
      <c r="H24" s="502"/>
      <c r="I24" s="506"/>
      <c r="J24" s="506"/>
      <c r="K24" s="506"/>
      <c r="L24" s="502"/>
      <c r="M24" s="486"/>
      <c r="N24" s="486"/>
      <c r="O24" s="486"/>
      <c r="P24" s="493"/>
      <c r="Q24" s="493"/>
      <c r="R24" s="493"/>
      <c r="S24" s="504"/>
      <c r="T24" s="504"/>
      <c r="U24" s="494"/>
      <c r="V24" s="494"/>
      <c r="W24" s="493"/>
      <c r="X24" s="493"/>
      <c r="Y24" s="493"/>
      <c r="Z24" s="493"/>
      <c r="AA24" s="493"/>
      <c r="AB24" s="493"/>
      <c r="AC24" s="493"/>
      <c r="AD24" s="493"/>
      <c r="AE24" s="493"/>
      <c r="AF24" s="101" t="s">
        <v>13</v>
      </c>
      <c r="AG24" s="101" t="s">
        <v>12</v>
      </c>
      <c r="AH24" s="102" t="s">
        <v>2</v>
      </c>
      <c r="AI24" s="102" t="s">
        <v>11</v>
      </c>
      <c r="AJ24" s="486"/>
      <c r="AK24" s="486"/>
      <c r="AL24" s="486"/>
      <c r="AM24" s="486"/>
      <c r="AN24" s="486"/>
      <c r="AO24" s="486"/>
      <c r="AP24" s="486"/>
      <c r="AQ24" s="496"/>
      <c r="AR24" s="493"/>
      <c r="AS24" s="493"/>
      <c r="AT24" s="493"/>
      <c r="AU24" s="493"/>
      <c r="AV24" s="498"/>
    </row>
    <row r="25" spans="1:49" s="16"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V25+1</f>
        <v>24</v>
      </c>
      <c r="X25" s="18">
        <f t="shared" ref="X25" si="15">W25+1</f>
        <v>25</v>
      </c>
      <c r="Y25" s="18">
        <f t="shared" ref="Y25" si="16">X25+1</f>
        <v>26</v>
      </c>
      <c r="Z25" s="18">
        <f t="shared" ref="Z25" si="17">Y25+1</f>
        <v>27</v>
      </c>
      <c r="AA25" s="18">
        <f t="shared" ref="AA25" si="18">Z25+1</f>
        <v>28</v>
      </c>
      <c r="AB25" s="18">
        <f t="shared" ref="AB25" si="19">AA25+1</f>
        <v>29</v>
      </c>
      <c r="AC25" s="18">
        <f t="shared" ref="AC25" si="20">AB25+1</f>
        <v>30</v>
      </c>
      <c r="AD25" s="18">
        <f t="shared" ref="AD25" si="21">AC25+1</f>
        <v>31</v>
      </c>
      <c r="AE25" s="18">
        <f t="shared" ref="AE25" si="22">AD25+1</f>
        <v>32</v>
      </c>
      <c r="AF25" s="18">
        <f t="shared" ref="AF25" si="23">AE25+1</f>
        <v>33</v>
      </c>
      <c r="AG25" s="18">
        <f t="shared" ref="AG25" si="24">AF25+1</f>
        <v>34</v>
      </c>
      <c r="AH25" s="18">
        <f t="shared" ref="AH25" si="25">AG25+1</f>
        <v>35</v>
      </c>
      <c r="AI25" s="18">
        <f t="shared" ref="AI25" si="26">AH25+1</f>
        <v>36</v>
      </c>
      <c r="AJ25" s="18">
        <f t="shared" ref="AJ25" si="27">AI25+1</f>
        <v>37</v>
      </c>
      <c r="AK25" s="18">
        <f t="shared" ref="AK25" si="28">AJ25+1</f>
        <v>38</v>
      </c>
      <c r="AL25" s="18">
        <f t="shared" ref="AL25" si="29">AK25+1</f>
        <v>39</v>
      </c>
      <c r="AM25" s="18">
        <f t="shared" ref="AM25" si="30">AL25+1</f>
        <v>40</v>
      </c>
      <c r="AN25" s="18">
        <f t="shared" ref="AN25" si="31">AM25+1</f>
        <v>41</v>
      </c>
      <c r="AO25" s="18">
        <f t="shared" ref="AO25" si="32">AN25+1</f>
        <v>42</v>
      </c>
      <c r="AP25" s="18">
        <f t="shared" ref="AP25" si="33">AO25+1</f>
        <v>43</v>
      </c>
      <c r="AQ25" s="18">
        <f t="shared" ref="AQ25" si="34">AP25+1</f>
        <v>44</v>
      </c>
      <c r="AR25" s="18">
        <f t="shared" ref="AR25" si="35">AQ25+1</f>
        <v>45</v>
      </c>
      <c r="AS25" s="18">
        <f t="shared" ref="AS25" si="36">AR25+1</f>
        <v>46</v>
      </c>
      <c r="AT25" s="18">
        <f t="shared" ref="AT25" si="37">AS25+1</f>
        <v>47</v>
      </c>
      <c r="AU25" s="18">
        <f t="shared" ref="AU25" si="38">AT25+1</f>
        <v>48</v>
      </c>
      <c r="AV25" s="18">
        <f t="shared" ref="AV25" si="39">AU25+1</f>
        <v>49</v>
      </c>
    </row>
    <row r="26" spans="1:49" s="16" customFormat="1" ht="96" customHeight="1" x14ac:dyDescent="0.2">
      <c r="A26" s="17">
        <v>1</v>
      </c>
      <c r="B26" s="117" t="s">
        <v>606</v>
      </c>
      <c r="C26" s="117" t="s">
        <v>412</v>
      </c>
      <c r="D26" s="118" t="s">
        <v>611</v>
      </c>
      <c r="E26" s="118"/>
      <c r="F26" s="146"/>
      <c r="G26" s="342">
        <v>0.16</v>
      </c>
      <c r="H26" s="17"/>
      <c r="I26" s="157">
        <v>0.03</v>
      </c>
      <c r="J26" s="17"/>
      <c r="K26" s="17"/>
      <c r="L26" s="119"/>
      <c r="M26" s="364"/>
      <c r="N26" s="365" t="s">
        <v>880</v>
      </c>
      <c r="O26" s="365" t="s">
        <v>880</v>
      </c>
      <c r="P26" s="366" t="s">
        <v>606</v>
      </c>
      <c r="Q26" s="367"/>
      <c r="R26" s="368" t="s">
        <v>881</v>
      </c>
      <c r="S26" s="367"/>
      <c r="T26" s="368"/>
      <c r="U26" s="368"/>
      <c r="V26" s="369"/>
      <c r="W26" s="369"/>
      <c r="X26" s="368"/>
      <c r="Y26" s="367"/>
      <c r="Z26" s="368"/>
      <c r="AA26" s="370"/>
      <c r="AB26" s="367"/>
      <c r="AC26" s="367"/>
      <c r="AD26" s="367"/>
      <c r="AE26" s="367"/>
      <c r="AF26" s="367"/>
      <c r="AG26" s="369"/>
      <c r="AH26" s="368"/>
      <c r="AI26" s="370"/>
      <c r="AJ26" s="370"/>
      <c r="AK26" s="370"/>
      <c r="AL26" s="370"/>
      <c r="AM26" s="368"/>
      <c r="AN26" s="368"/>
      <c r="AO26" s="370"/>
      <c r="AP26" s="368"/>
      <c r="AQ26" s="370"/>
      <c r="AR26" s="370"/>
      <c r="AS26" s="370" t="s">
        <v>418</v>
      </c>
      <c r="AT26" s="370" t="s">
        <v>418</v>
      </c>
      <c r="AU26" s="370" t="s">
        <v>418</v>
      </c>
      <c r="AV26" s="370" t="s">
        <v>418</v>
      </c>
      <c r="AW26" s="370" t="s">
        <v>418</v>
      </c>
    </row>
    <row r="27" spans="1:49" ht="25.5" x14ac:dyDescent="0.25">
      <c r="B27" s="147"/>
      <c r="C27" s="147"/>
      <c r="D27" s="147"/>
      <c r="E27" s="147"/>
      <c r="F27" s="147"/>
      <c r="G27" s="147"/>
      <c r="H27" s="147"/>
      <c r="I27" s="147"/>
      <c r="J27" s="147"/>
      <c r="K27" s="147"/>
      <c r="L27" s="147"/>
      <c r="M27" s="371"/>
      <c r="N27" s="372"/>
      <c r="O27" s="373" t="s">
        <v>882</v>
      </c>
      <c r="P27" s="374"/>
      <c r="Q27" s="375" t="s">
        <v>883</v>
      </c>
      <c r="R27" s="374"/>
      <c r="S27" s="376"/>
      <c r="T27" s="377"/>
      <c r="U27" s="377"/>
      <c r="V27" s="378">
        <v>5</v>
      </c>
      <c r="W27" s="378"/>
      <c r="X27" s="377"/>
      <c r="Y27" s="379"/>
      <c r="Z27" s="380"/>
      <c r="AA27" s="381"/>
      <c r="AB27" s="382" t="s">
        <v>884</v>
      </c>
      <c r="AC27" s="376" t="s">
        <v>885</v>
      </c>
      <c r="AD27" s="382"/>
      <c r="AE27" s="382" t="s">
        <v>886</v>
      </c>
      <c r="AF27" s="376"/>
      <c r="AG27" s="383">
        <v>32514500061</v>
      </c>
      <c r="AH27" s="377" t="s">
        <v>887</v>
      </c>
      <c r="AI27" s="384">
        <v>45699</v>
      </c>
      <c r="AJ27" s="384"/>
      <c r="AK27" s="384">
        <v>45707</v>
      </c>
      <c r="AL27" s="384"/>
      <c r="AM27" s="377"/>
      <c r="AN27" s="377"/>
      <c r="AO27" s="384"/>
      <c r="AP27" s="377"/>
      <c r="AQ27" s="384">
        <v>45719</v>
      </c>
      <c r="AR27" s="384"/>
      <c r="AS27" s="384"/>
      <c r="AT27" s="384">
        <v>45720</v>
      </c>
      <c r="AU27" s="384">
        <v>46022</v>
      </c>
      <c r="AV27" s="377"/>
      <c r="AW27" s="377"/>
    </row>
    <row r="28" spans="1:49" ht="51.75" customHeight="1" x14ac:dyDescent="0.25">
      <c r="B28" s="147"/>
      <c r="C28" s="147"/>
      <c r="D28" s="147"/>
      <c r="E28" s="147"/>
      <c r="F28" s="147"/>
      <c r="G28" s="147"/>
      <c r="H28" s="147"/>
      <c r="I28" s="147"/>
      <c r="J28" s="147"/>
      <c r="K28" s="147"/>
      <c r="L28" s="147"/>
      <c r="M28" s="371"/>
      <c r="N28" s="371"/>
      <c r="O28" s="385" t="s">
        <v>888</v>
      </c>
      <c r="P28" s="371"/>
      <c r="Q28" s="386" t="s">
        <v>889</v>
      </c>
      <c r="R28" s="371"/>
      <c r="S28" s="371"/>
      <c r="T28" s="394"/>
      <c r="U28" s="394"/>
      <c r="V28" s="383">
        <v>5</v>
      </c>
      <c r="W28" s="394"/>
      <c r="X28" s="394"/>
      <c r="Y28" s="394"/>
      <c r="Z28" s="394"/>
      <c r="AA28" s="394"/>
      <c r="AB28" s="386" t="s">
        <v>889</v>
      </c>
      <c r="AC28" s="383" t="s">
        <v>892</v>
      </c>
      <c r="AD28" s="382"/>
      <c r="AE28" s="386" t="s">
        <v>890</v>
      </c>
      <c r="AF28" s="396"/>
      <c r="AG28" s="378">
        <v>32514500061</v>
      </c>
      <c r="AH28" s="377" t="s">
        <v>887</v>
      </c>
      <c r="AI28" s="397">
        <v>45699</v>
      </c>
      <c r="AJ28" s="395"/>
      <c r="AK28" s="398">
        <v>45707</v>
      </c>
      <c r="AL28" s="395"/>
      <c r="AM28" s="395"/>
      <c r="AN28" s="395"/>
      <c r="AO28" s="395"/>
      <c r="AP28" s="395"/>
      <c r="AQ28" s="399">
        <v>45719</v>
      </c>
      <c r="AR28" s="395"/>
      <c r="AS28" s="395"/>
      <c r="AT28" s="384">
        <v>45720</v>
      </c>
      <c r="AU28" s="397">
        <v>46022</v>
      </c>
      <c r="AV28" s="395"/>
      <c r="AW28" s="395"/>
    </row>
    <row r="29" spans="1:49" ht="43.5" customHeight="1" x14ac:dyDescent="0.25">
      <c r="M29" s="371"/>
      <c r="N29" s="371"/>
      <c r="O29" s="385"/>
      <c r="P29" s="371"/>
      <c r="Q29" s="386"/>
      <c r="R29" s="371"/>
      <c r="S29" s="387"/>
      <c r="T29" s="388"/>
      <c r="U29" s="388"/>
      <c r="V29" s="389">
        <v>1</v>
      </c>
      <c r="W29" s="388"/>
      <c r="X29" s="388"/>
      <c r="Y29" s="388"/>
      <c r="Z29" s="388"/>
      <c r="AA29" s="388"/>
      <c r="AB29" s="373">
        <v>837817.33</v>
      </c>
      <c r="AC29" s="389" t="s">
        <v>894</v>
      </c>
      <c r="AD29" s="382">
        <v>1005380.8</v>
      </c>
      <c r="AE29" s="391"/>
      <c r="AF29" s="391"/>
      <c r="AG29" s="378">
        <v>32515030690</v>
      </c>
      <c r="AH29" s="377" t="s">
        <v>887</v>
      </c>
      <c r="AI29" s="384">
        <v>45849</v>
      </c>
      <c r="AJ29" s="390"/>
      <c r="AK29" s="392" t="s">
        <v>893</v>
      </c>
      <c r="AL29" s="390"/>
      <c r="AM29" s="390"/>
      <c r="AN29" s="390"/>
      <c r="AO29" s="390"/>
      <c r="AP29" s="390"/>
      <c r="AQ29" s="393">
        <v>45873</v>
      </c>
      <c r="AR29" s="390"/>
      <c r="AS29" s="390"/>
      <c r="AT29" s="384" t="s">
        <v>891</v>
      </c>
      <c r="AU29" s="384">
        <v>46022</v>
      </c>
      <c r="AV29" s="390"/>
      <c r="AW29" s="390"/>
    </row>
    <row r="30" spans="1:49" x14ac:dyDescent="0.25">
      <c r="M30" s="371"/>
      <c r="N30" s="371"/>
      <c r="O30" s="371"/>
      <c r="P30" s="371"/>
      <c r="Q30" s="371"/>
      <c r="R30" s="371"/>
      <c r="S30" s="371"/>
      <c r="T30" s="371"/>
      <c r="U30" s="371"/>
      <c r="V30" s="371"/>
      <c r="W30" s="371"/>
      <c r="X30" s="371"/>
      <c r="Y30" s="371"/>
      <c r="Z30" s="371"/>
      <c r="AA30" s="371"/>
      <c r="AB30" s="371"/>
      <c r="AC30" s="371"/>
      <c r="AD30" s="371"/>
      <c r="AE30" s="371"/>
      <c r="AF30" s="371"/>
      <c r="AG30" s="371"/>
      <c r="AH30" s="371"/>
      <c r="AI30" s="371"/>
      <c r="AJ30" s="371"/>
      <c r="AK30" s="371"/>
      <c r="AL30" s="371"/>
      <c r="AM30" s="371"/>
      <c r="AN30" s="371"/>
      <c r="AO30" s="371"/>
      <c r="AP30" s="371"/>
      <c r="AQ30" s="371"/>
      <c r="AR30" s="371"/>
      <c r="AS30" s="371"/>
      <c r="AT30" s="371"/>
      <c r="AU30" s="371"/>
      <c r="AV30" s="371"/>
      <c r="AW30" s="371"/>
    </row>
    <row r="31" spans="1:49" x14ac:dyDescent="0.25">
      <c r="M31" s="371"/>
      <c r="N31" s="371"/>
      <c r="O31" s="371"/>
      <c r="P31" s="371"/>
      <c r="Q31" s="371"/>
      <c r="R31" s="371"/>
      <c r="S31" s="371"/>
      <c r="T31" s="371"/>
      <c r="U31" s="371"/>
      <c r="V31" s="371"/>
      <c r="W31" s="371"/>
      <c r="X31" s="371"/>
      <c r="Y31" s="371"/>
      <c r="Z31" s="371"/>
      <c r="AA31" s="371"/>
      <c r="AB31" s="371"/>
      <c r="AC31" s="371"/>
      <c r="AD31" s="371"/>
      <c r="AE31" s="371"/>
      <c r="AF31" s="371"/>
      <c r="AG31" s="371"/>
      <c r="AH31" s="371"/>
      <c r="AI31" s="371"/>
      <c r="AJ31" s="371"/>
      <c r="AK31" s="371"/>
      <c r="AL31" s="371"/>
      <c r="AM31" s="371"/>
      <c r="AN31" s="371"/>
      <c r="AO31" s="371"/>
      <c r="AP31" s="371"/>
      <c r="AQ31" s="371"/>
      <c r="AR31" s="371"/>
      <c r="AS31" s="371"/>
      <c r="AT31" s="371"/>
      <c r="AU31" s="371"/>
      <c r="AV31" s="371"/>
      <c r="AW31" s="371"/>
    </row>
  </sheetData>
  <mergeCells count="7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7:AV7"/>
    <mergeCell ref="A8:AV8"/>
    <mergeCell ref="A9:AV9"/>
    <mergeCell ref="A10:AV10"/>
    <mergeCell ref="A11:AV11"/>
    <mergeCell ref="A15:C15"/>
    <mergeCell ref="AT15:AV15"/>
    <mergeCell ref="AH15:AJ15"/>
    <mergeCell ref="AK15:AM15"/>
    <mergeCell ref="AN15:AP15"/>
    <mergeCell ref="AQ15:AS15"/>
    <mergeCell ref="D15:F15"/>
    <mergeCell ref="G15:I15"/>
    <mergeCell ref="J15:L15"/>
    <mergeCell ref="M15:O15"/>
    <mergeCell ref="P15:AG15"/>
  </mergeCells>
  <printOptions horizontalCentered="1"/>
  <pageMargins left="0.59055118110236227" right="0.59055118110236227" top="0.59055118110236227" bottom="0.59055118110236227" header="0" footer="0"/>
  <pageSetup paperSize="8" scale="3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H82"/>
  <sheetViews>
    <sheetView view="pageBreakPreview" zoomScale="85" zoomScaleNormal="90" zoomScaleSheetLayoutView="85" workbookViewId="0"/>
  </sheetViews>
  <sheetFormatPr defaultRowHeight="15.75" x14ac:dyDescent="0.25"/>
  <cols>
    <col min="1" max="2" width="66.140625" style="86" customWidth="1"/>
    <col min="3" max="256" width="9.140625" style="44"/>
    <col min="257" max="258" width="66.140625" style="44" customWidth="1"/>
    <col min="259" max="512" width="9.140625" style="44"/>
    <col min="513" max="514" width="66.140625" style="44" customWidth="1"/>
    <col min="515" max="768" width="9.140625" style="44"/>
    <col min="769" max="770" width="66.140625" style="44" customWidth="1"/>
    <col min="771" max="1024" width="9.140625" style="44"/>
    <col min="1025" max="1026" width="66.140625" style="44" customWidth="1"/>
    <col min="1027" max="1280" width="9.140625" style="44"/>
    <col min="1281" max="1282" width="66.140625" style="44" customWidth="1"/>
    <col min="1283" max="1536" width="9.140625" style="44"/>
    <col min="1537" max="1538" width="66.140625" style="44" customWidth="1"/>
    <col min="1539" max="1792" width="9.140625" style="44"/>
    <col min="1793" max="1794" width="66.140625" style="44" customWidth="1"/>
    <col min="1795" max="2048" width="9.140625" style="44"/>
    <col min="2049" max="2050" width="66.140625" style="44" customWidth="1"/>
    <col min="2051" max="2304" width="9.140625" style="44"/>
    <col min="2305" max="2306" width="66.140625" style="44" customWidth="1"/>
    <col min="2307" max="2560" width="9.140625" style="44"/>
    <col min="2561" max="2562" width="66.140625" style="44" customWidth="1"/>
    <col min="2563" max="2816" width="9.140625" style="44"/>
    <col min="2817" max="2818" width="66.140625" style="44" customWidth="1"/>
    <col min="2819" max="3072" width="9.140625" style="44"/>
    <col min="3073" max="3074" width="66.140625" style="44" customWidth="1"/>
    <col min="3075" max="3328" width="9.140625" style="44"/>
    <col min="3329" max="3330" width="66.140625" style="44" customWidth="1"/>
    <col min="3331" max="3584" width="9.140625" style="44"/>
    <col min="3585" max="3586" width="66.140625" style="44" customWidth="1"/>
    <col min="3587" max="3840" width="9.140625" style="44"/>
    <col min="3841" max="3842" width="66.140625" style="44" customWidth="1"/>
    <col min="3843" max="4096" width="9.140625" style="44"/>
    <col min="4097" max="4098" width="66.140625" style="44" customWidth="1"/>
    <col min="4099" max="4352" width="9.140625" style="44"/>
    <col min="4353" max="4354" width="66.140625" style="44" customWidth="1"/>
    <col min="4355" max="4608" width="9.140625" style="44"/>
    <col min="4609" max="4610" width="66.140625" style="44" customWidth="1"/>
    <col min="4611" max="4864" width="9.140625" style="44"/>
    <col min="4865" max="4866" width="66.140625" style="44" customWidth="1"/>
    <col min="4867" max="5120" width="9.140625" style="44"/>
    <col min="5121" max="5122" width="66.140625" style="44" customWidth="1"/>
    <col min="5123" max="5376" width="9.140625" style="44"/>
    <col min="5377" max="5378" width="66.140625" style="44" customWidth="1"/>
    <col min="5379" max="5632" width="9.140625" style="44"/>
    <col min="5633" max="5634" width="66.140625" style="44" customWidth="1"/>
    <col min="5635" max="5888" width="9.140625" style="44"/>
    <col min="5889" max="5890" width="66.140625" style="44" customWidth="1"/>
    <col min="5891" max="6144" width="9.140625" style="44"/>
    <col min="6145" max="6146" width="66.140625" style="44" customWidth="1"/>
    <col min="6147" max="6400" width="9.140625" style="44"/>
    <col min="6401" max="6402" width="66.140625" style="44" customWidth="1"/>
    <col min="6403" max="6656" width="9.140625" style="44"/>
    <col min="6657" max="6658" width="66.140625" style="44" customWidth="1"/>
    <col min="6659" max="6912" width="9.140625" style="44"/>
    <col min="6913" max="6914" width="66.140625" style="44" customWidth="1"/>
    <col min="6915" max="7168" width="9.140625" style="44"/>
    <col min="7169" max="7170" width="66.140625" style="44" customWidth="1"/>
    <col min="7171" max="7424" width="9.140625" style="44"/>
    <col min="7425" max="7426" width="66.140625" style="44" customWidth="1"/>
    <col min="7427" max="7680" width="9.140625" style="44"/>
    <col min="7681" max="7682" width="66.140625" style="44" customWidth="1"/>
    <col min="7683" max="7936" width="9.140625" style="44"/>
    <col min="7937" max="7938" width="66.140625" style="44" customWidth="1"/>
    <col min="7939" max="8192" width="9.140625" style="44"/>
    <col min="8193" max="8194" width="66.140625" style="44" customWidth="1"/>
    <col min="8195" max="8448" width="9.140625" style="44"/>
    <col min="8449" max="8450" width="66.140625" style="44" customWidth="1"/>
    <col min="8451" max="8704" width="9.140625" style="44"/>
    <col min="8705" max="8706" width="66.140625" style="44" customWidth="1"/>
    <col min="8707" max="8960" width="9.140625" style="44"/>
    <col min="8961" max="8962" width="66.140625" style="44" customWidth="1"/>
    <col min="8963" max="9216" width="9.140625" style="44"/>
    <col min="9217" max="9218" width="66.140625" style="44" customWidth="1"/>
    <col min="9219" max="9472" width="9.140625" style="44"/>
    <col min="9473" max="9474" width="66.140625" style="44" customWidth="1"/>
    <col min="9475" max="9728" width="9.140625" style="44"/>
    <col min="9729" max="9730" width="66.140625" style="44" customWidth="1"/>
    <col min="9731" max="9984" width="9.140625" style="44"/>
    <col min="9985" max="9986" width="66.140625" style="44" customWidth="1"/>
    <col min="9987" max="10240" width="9.140625" style="44"/>
    <col min="10241" max="10242" width="66.140625" style="44" customWidth="1"/>
    <col min="10243" max="10496" width="9.140625" style="44"/>
    <col min="10497" max="10498" width="66.140625" style="44" customWidth="1"/>
    <col min="10499" max="10752" width="9.140625" style="44"/>
    <col min="10753" max="10754" width="66.140625" style="44" customWidth="1"/>
    <col min="10755" max="11008" width="9.140625" style="44"/>
    <col min="11009" max="11010" width="66.140625" style="44" customWidth="1"/>
    <col min="11011" max="11264" width="9.140625" style="44"/>
    <col min="11265" max="11266" width="66.140625" style="44" customWidth="1"/>
    <col min="11267" max="11520" width="9.140625" style="44"/>
    <col min="11521" max="11522" width="66.140625" style="44" customWidth="1"/>
    <col min="11523" max="11776" width="9.140625" style="44"/>
    <col min="11777" max="11778" width="66.140625" style="44" customWidth="1"/>
    <col min="11779" max="12032" width="9.140625" style="44"/>
    <col min="12033" max="12034" width="66.140625" style="44" customWidth="1"/>
    <col min="12035" max="12288" width="9.140625" style="44"/>
    <col min="12289" max="12290" width="66.140625" style="44" customWidth="1"/>
    <col min="12291" max="12544" width="9.140625" style="44"/>
    <col min="12545" max="12546" width="66.140625" style="44" customWidth="1"/>
    <col min="12547" max="12800" width="9.140625" style="44"/>
    <col min="12801" max="12802" width="66.140625" style="44" customWidth="1"/>
    <col min="12803" max="13056" width="9.140625" style="44"/>
    <col min="13057" max="13058" width="66.140625" style="44" customWidth="1"/>
    <col min="13059" max="13312" width="9.140625" style="44"/>
    <col min="13313" max="13314" width="66.140625" style="44" customWidth="1"/>
    <col min="13315" max="13568" width="9.140625" style="44"/>
    <col min="13569" max="13570" width="66.140625" style="44" customWidth="1"/>
    <col min="13571" max="13824" width="9.140625" style="44"/>
    <col min="13825" max="13826" width="66.140625" style="44" customWidth="1"/>
    <col min="13827" max="14080" width="9.140625" style="44"/>
    <col min="14081" max="14082" width="66.140625" style="44" customWidth="1"/>
    <col min="14083" max="14336" width="9.140625" style="44"/>
    <col min="14337" max="14338" width="66.140625" style="44" customWidth="1"/>
    <col min="14339" max="14592" width="9.140625" style="44"/>
    <col min="14593" max="14594" width="66.140625" style="44" customWidth="1"/>
    <col min="14595" max="14848" width="9.140625" style="44"/>
    <col min="14849" max="14850" width="66.140625" style="44" customWidth="1"/>
    <col min="14851" max="15104" width="9.140625" style="44"/>
    <col min="15105" max="15106" width="66.140625" style="44" customWidth="1"/>
    <col min="15107" max="15360" width="9.140625" style="44"/>
    <col min="15361" max="15362" width="66.140625" style="44" customWidth="1"/>
    <col min="15363" max="15616" width="9.140625" style="44"/>
    <col min="15617" max="15618" width="66.140625" style="44" customWidth="1"/>
    <col min="15619" max="15872" width="9.140625" style="44"/>
    <col min="15873" max="15874" width="66.140625" style="44" customWidth="1"/>
    <col min="15875" max="16128" width="9.140625" style="44"/>
    <col min="16129" max="16130" width="66.140625" style="44" customWidth="1"/>
    <col min="16131" max="16384" width="9.140625" style="44"/>
  </cols>
  <sheetData>
    <row r="1" spans="1:8" ht="18.75" x14ac:dyDescent="0.25">
      <c r="B1" s="28" t="s">
        <v>68</v>
      </c>
    </row>
    <row r="2" spans="1:8" ht="18.75" x14ac:dyDescent="0.3">
      <c r="B2" s="12" t="s">
        <v>10</v>
      </c>
    </row>
    <row r="3" spans="1:8" ht="18.75" x14ac:dyDescent="0.3">
      <c r="B3" s="12" t="s">
        <v>430</v>
      </c>
    </row>
    <row r="4" spans="1:8" x14ac:dyDescent="0.25">
      <c r="B4" s="33"/>
    </row>
    <row r="5" spans="1:8" ht="18.75" x14ac:dyDescent="0.3">
      <c r="A5" s="112"/>
      <c r="B5" s="113"/>
      <c r="C5" s="113"/>
      <c r="D5" s="65"/>
      <c r="E5" s="65"/>
      <c r="F5" s="65"/>
      <c r="G5" s="65"/>
      <c r="H5" s="65"/>
    </row>
    <row r="6" spans="1:8" ht="18.75" x14ac:dyDescent="0.3">
      <c r="A6" s="407" t="s">
        <v>9</v>
      </c>
      <c r="B6" s="407"/>
      <c r="C6" s="407"/>
      <c r="D6" s="103"/>
      <c r="E6" s="103"/>
      <c r="F6" s="103"/>
      <c r="G6" s="103"/>
      <c r="H6" s="103"/>
    </row>
    <row r="7" spans="1:8" ht="18.75" x14ac:dyDescent="0.25">
      <c r="A7" s="11"/>
      <c r="B7" s="11"/>
      <c r="C7" s="11"/>
      <c r="D7" s="10"/>
      <c r="E7" s="10"/>
      <c r="F7" s="10"/>
      <c r="G7" s="10"/>
      <c r="H7" s="10"/>
    </row>
    <row r="8" spans="1:8" ht="18.75" x14ac:dyDescent="0.25">
      <c r="A8" s="408" t="s">
        <v>606</v>
      </c>
      <c r="B8" s="408"/>
      <c r="C8" s="408"/>
      <c r="D8" s="10"/>
      <c r="E8" s="10"/>
      <c r="F8" s="10"/>
      <c r="G8" s="10"/>
      <c r="H8" s="10"/>
    </row>
    <row r="9" spans="1:8" x14ac:dyDescent="0.25">
      <c r="A9" s="404" t="s">
        <v>8</v>
      </c>
      <c r="B9" s="404"/>
      <c r="C9" s="404"/>
      <c r="D9" s="7"/>
      <c r="E9" s="7"/>
      <c r="F9" s="7"/>
      <c r="G9" s="7"/>
      <c r="H9" s="7"/>
    </row>
    <row r="10" spans="1:8" ht="18.75" x14ac:dyDescent="0.25">
      <c r="A10" s="11"/>
      <c r="B10" s="11"/>
      <c r="C10" s="11"/>
      <c r="D10" s="5"/>
      <c r="E10" s="5"/>
      <c r="F10" s="5"/>
      <c r="G10" s="5"/>
      <c r="H10" s="5"/>
    </row>
    <row r="11" spans="1:8" ht="18.75" x14ac:dyDescent="0.25">
      <c r="A11" s="406" t="s">
        <v>651</v>
      </c>
      <c r="B11" s="407"/>
      <c r="C11" s="407"/>
      <c r="D11" s="10"/>
      <c r="E11" s="10"/>
      <c r="F11" s="10"/>
      <c r="G11" s="10"/>
      <c r="H11" s="10"/>
    </row>
    <row r="12" spans="1:8" ht="30.75" customHeight="1" x14ac:dyDescent="0.25">
      <c r="A12" s="404" t="s">
        <v>7</v>
      </c>
      <c r="B12" s="404"/>
      <c r="C12" s="404"/>
      <c r="D12" s="7"/>
      <c r="E12" s="7"/>
      <c r="F12" s="7"/>
      <c r="G12" s="7"/>
      <c r="H12" s="7"/>
    </row>
    <row r="13" spans="1:8" ht="18.75" x14ac:dyDescent="0.25">
      <c r="A13" s="3"/>
      <c r="B13" s="3"/>
      <c r="C13" s="3"/>
      <c r="D13" s="5"/>
      <c r="E13" s="5"/>
      <c r="F13" s="5"/>
      <c r="G13" s="5"/>
      <c r="H13" s="5"/>
    </row>
    <row r="14" spans="1:8" ht="23.25" customHeight="1" x14ac:dyDescent="0.25">
      <c r="A14" s="461" t="s">
        <v>652</v>
      </c>
      <c r="B14" s="461"/>
      <c r="C14" s="461"/>
      <c r="D14" s="9"/>
      <c r="E14" s="9"/>
      <c r="F14" s="9"/>
      <c r="G14" s="9"/>
      <c r="H14" s="9"/>
    </row>
    <row r="15" spans="1:8" x14ac:dyDescent="0.25">
      <c r="A15" s="404" t="s">
        <v>6</v>
      </c>
      <c r="B15" s="404"/>
      <c r="C15" s="404"/>
      <c r="D15" s="7"/>
      <c r="E15" s="7"/>
      <c r="F15" s="7"/>
      <c r="G15" s="7"/>
      <c r="H15" s="7"/>
    </row>
    <row r="16" spans="1:8" x14ac:dyDescent="0.25">
      <c r="B16" s="87"/>
    </row>
    <row r="17" spans="1:4" ht="33.75" customHeight="1" x14ac:dyDescent="0.25">
      <c r="A17" s="511" t="s">
        <v>391</v>
      </c>
      <c r="B17" s="512"/>
    </row>
    <row r="18" spans="1:4" x14ac:dyDescent="0.25">
      <c r="B18" s="33"/>
    </row>
    <row r="19" spans="1:4" ht="16.5" thickBot="1" x14ac:dyDescent="0.3">
      <c r="B19" s="88"/>
    </row>
    <row r="20" spans="1:4" ht="82.5" customHeight="1" thickBot="1" x14ac:dyDescent="0.3">
      <c r="A20" s="151" t="s">
        <v>265</v>
      </c>
      <c r="B20" s="158" t="s">
        <v>652</v>
      </c>
      <c r="C20" s="136"/>
      <c r="D20" s="136"/>
    </row>
    <row r="21" spans="1:4" ht="29.25" customHeight="1" thickBot="1" x14ac:dyDescent="0.3">
      <c r="A21" s="120" t="s">
        <v>266</v>
      </c>
      <c r="B21" s="114" t="s">
        <v>517</v>
      </c>
    </row>
    <row r="22" spans="1:4" ht="20.25" customHeight="1" thickBot="1" x14ac:dyDescent="0.3">
      <c r="A22" s="120" t="s">
        <v>248</v>
      </c>
      <c r="B22" s="90" t="s">
        <v>431</v>
      </c>
    </row>
    <row r="23" spans="1:4" ht="16.5" thickBot="1" x14ac:dyDescent="0.3">
      <c r="A23" s="120" t="s">
        <v>267</v>
      </c>
      <c r="B23" s="90"/>
    </row>
    <row r="24" spans="1:4" ht="16.5" thickBot="1" x14ac:dyDescent="0.3">
      <c r="A24" s="121" t="s">
        <v>268</v>
      </c>
      <c r="B24" s="89" t="s">
        <v>649</v>
      </c>
    </row>
    <row r="25" spans="1:4" ht="16.5" thickBot="1" x14ac:dyDescent="0.3">
      <c r="A25" s="122" t="s">
        <v>269</v>
      </c>
      <c r="B25" s="91" t="s">
        <v>896</v>
      </c>
    </row>
    <row r="26" spans="1:4" ht="32.25" thickBot="1" x14ac:dyDescent="0.3">
      <c r="A26" s="123" t="s">
        <v>617</v>
      </c>
      <c r="B26" s="92">
        <v>1.452</v>
      </c>
    </row>
    <row r="27" spans="1:4" ht="32.25" thickBot="1" x14ac:dyDescent="0.3">
      <c r="A27" s="124" t="s">
        <v>270</v>
      </c>
      <c r="B27" s="92" t="s">
        <v>407</v>
      </c>
    </row>
    <row r="28" spans="1:4" ht="32.25" thickBot="1" x14ac:dyDescent="0.3">
      <c r="A28" s="125" t="s">
        <v>271</v>
      </c>
      <c r="B28" s="145" t="s">
        <v>418</v>
      </c>
    </row>
    <row r="29" spans="1:4" ht="32.25" thickBot="1" x14ac:dyDescent="0.3">
      <c r="A29" s="125" t="s">
        <v>272</v>
      </c>
      <c r="B29" s="145" t="s">
        <v>418</v>
      </c>
    </row>
    <row r="30" spans="1:4" ht="16.5" thickBot="1" x14ac:dyDescent="0.3">
      <c r="A30" s="124" t="s">
        <v>273</v>
      </c>
      <c r="B30" s="145" t="s">
        <v>418</v>
      </c>
    </row>
    <row r="31" spans="1:4" ht="32.25" thickBot="1" x14ac:dyDescent="0.3">
      <c r="A31" s="125" t="s">
        <v>274</v>
      </c>
      <c r="B31" s="145" t="s">
        <v>418</v>
      </c>
    </row>
    <row r="32" spans="1:4" ht="32.25" thickBot="1" x14ac:dyDescent="0.3">
      <c r="A32" s="124" t="s">
        <v>275</v>
      </c>
      <c r="B32" s="145" t="s">
        <v>418</v>
      </c>
    </row>
    <row r="33" spans="1:2" ht="16.5" thickBot="1" x14ac:dyDescent="0.3">
      <c r="A33" s="124" t="s">
        <v>276</v>
      </c>
      <c r="B33" s="145" t="s">
        <v>418</v>
      </c>
    </row>
    <row r="34" spans="1:2" ht="16.5" thickBot="1" x14ac:dyDescent="0.3">
      <c r="A34" s="124" t="s">
        <v>277</v>
      </c>
      <c r="B34" s="145" t="s">
        <v>418</v>
      </c>
    </row>
    <row r="35" spans="1:2" ht="16.5" thickBot="1" x14ac:dyDescent="0.3">
      <c r="A35" s="124" t="s">
        <v>278</v>
      </c>
      <c r="B35" s="145" t="s">
        <v>418</v>
      </c>
    </row>
    <row r="36" spans="1:2" ht="32.25" thickBot="1" x14ac:dyDescent="0.3">
      <c r="A36" s="125" t="s">
        <v>279</v>
      </c>
      <c r="B36" s="145" t="s">
        <v>418</v>
      </c>
    </row>
    <row r="37" spans="1:2" ht="32.25" thickBot="1" x14ac:dyDescent="0.3">
      <c r="A37" s="124" t="s">
        <v>275</v>
      </c>
      <c r="B37" s="145" t="s">
        <v>418</v>
      </c>
    </row>
    <row r="38" spans="1:2" ht="16.5" thickBot="1" x14ac:dyDescent="0.3">
      <c r="A38" s="124" t="s">
        <v>276</v>
      </c>
      <c r="B38" s="145" t="s">
        <v>418</v>
      </c>
    </row>
    <row r="39" spans="1:2" ht="16.5" thickBot="1" x14ac:dyDescent="0.3">
      <c r="A39" s="124" t="s">
        <v>277</v>
      </c>
      <c r="B39" s="145" t="s">
        <v>418</v>
      </c>
    </row>
    <row r="40" spans="1:2" ht="16.5" thickBot="1" x14ac:dyDescent="0.3">
      <c r="A40" s="124" t="s">
        <v>278</v>
      </c>
      <c r="B40" s="145" t="s">
        <v>418</v>
      </c>
    </row>
    <row r="41" spans="1:2" ht="32.25" thickBot="1" x14ac:dyDescent="0.3">
      <c r="A41" s="125" t="s">
        <v>280</v>
      </c>
      <c r="B41" s="145" t="s">
        <v>418</v>
      </c>
    </row>
    <row r="42" spans="1:2" ht="32.25" thickBot="1" x14ac:dyDescent="0.3">
      <c r="A42" s="124" t="s">
        <v>275</v>
      </c>
      <c r="B42" s="145" t="s">
        <v>418</v>
      </c>
    </row>
    <row r="43" spans="1:2" ht="16.5" thickBot="1" x14ac:dyDescent="0.3">
      <c r="A43" s="124" t="s">
        <v>276</v>
      </c>
      <c r="B43" s="145" t="s">
        <v>418</v>
      </c>
    </row>
    <row r="44" spans="1:2" ht="16.5" thickBot="1" x14ac:dyDescent="0.3">
      <c r="A44" s="124" t="s">
        <v>277</v>
      </c>
      <c r="B44" s="145" t="s">
        <v>418</v>
      </c>
    </row>
    <row r="45" spans="1:2" ht="16.5" thickBot="1" x14ac:dyDescent="0.3">
      <c r="A45" s="124" t="s">
        <v>278</v>
      </c>
      <c r="B45" s="145" t="s">
        <v>418</v>
      </c>
    </row>
    <row r="46" spans="1:2" ht="32.25" thickBot="1" x14ac:dyDescent="0.3">
      <c r="A46" s="126" t="s">
        <v>281</v>
      </c>
      <c r="B46" s="145" t="s">
        <v>418</v>
      </c>
    </row>
    <row r="47" spans="1:2" ht="16.5" thickBot="1" x14ac:dyDescent="0.3">
      <c r="A47" s="127" t="s">
        <v>273</v>
      </c>
      <c r="B47" s="145" t="s">
        <v>418</v>
      </c>
    </row>
    <row r="48" spans="1:2" ht="16.5" thickBot="1" x14ac:dyDescent="0.3">
      <c r="A48" s="127" t="s">
        <v>282</v>
      </c>
      <c r="B48" s="145" t="s">
        <v>418</v>
      </c>
    </row>
    <row r="49" spans="1:2" ht="16.5" thickBot="1" x14ac:dyDescent="0.3">
      <c r="A49" s="127" t="s">
        <v>283</v>
      </c>
      <c r="B49" s="145" t="s">
        <v>418</v>
      </c>
    </row>
    <row r="50" spans="1:2" ht="32.25" thickBot="1" x14ac:dyDescent="0.3">
      <c r="A50" s="127" t="s">
        <v>284</v>
      </c>
      <c r="B50" s="145" t="s">
        <v>418</v>
      </c>
    </row>
    <row r="51" spans="1:2" ht="16.5" thickBot="1" x14ac:dyDescent="0.3">
      <c r="A51" s="121" t="s">
        <v>285</v>
      </c>
      <c r="B51" s="145" t="s">
        <v>418</v>
      </c>
    </row>
    <row r="52" spans="1:2" ht="16.5" thickBot="1" x14ac:dyDescent="0.3">
      <c r="A52" s="121" t="s">
        <v>286</v>
      </c>
      <c r="B52" s="145" t="s">
        <v>418</v>
      </c>
    </row>
    <row r="53" spans="1:2" ht="16.5" thickBot="1" x14ac:dyDescent="0.3">
      <c r="A53" s="121" t="s">
        <v>287</v>
      </c>
      <c r="B53" s="145" t="s">
        <v>418</v>
      </c>
    </row>
    <row r="54" spans="1:2" ht="16.5" thickBot="1" x14ac:dyDescent="0.3">
      <c r="A54" s="122" t="s">
        <v>288</v>
      </c>
      <c r="B54" s="145" t="s">
        <v>418</v>
      </c>
    </row>
    <row r="55" spans="1:2" x14ac:dyDescent="0.25">
      <c r="A55" s="126" t="s">
        <v>289</v>
      </c>
      <c r="B55" s="508"/>
    </row>
    <row r="56" spans="1:2" x14ac:dyDescent="0.25">
      <c r="A56" s="128" t="s">
        <v>290</v>
      </c>
      <c r="B56" s="509"/>
    </row>
    <row r="57" spans="1:2" x14ac:dyDescent="0.25">
      <c r="A57" s="128" t="s">
        <v>291</v>
      </c>
      <c r="B57" s="509"/>
    </row>
    <row r="58" spans="1:2" x14ac:dyDescent="0.25">
      <c r="A58" s="128" t="s">
        <v>292</v>
      </c>
      <c r="B58" s="509"/>
    </row>
    <row r="59" spans="1:2" x14ac:dyDescent="0.25">
      <c r="A59" s="128" t="s">
        <v>293</v>
      </c>
      <c r="B59" s="509"/>
    </row>
    <row r="60" spans="1:2" ht="16.5" thickBot="1" x14ac:dyDescent="0.3">
      <c r="A60" s="129" t="s">
        <v>294</v>
      </c>
      <c r="B60" s="510"/>
    </row>
    <row r="61" spans="1:2" ht="32.25" thickBot="1" x14ac:dyDescent="0.3">
      <c r="A61" s="127" t="s">
        <v>295</v>
      </c>
      <c r="B61" s="93"/>
    </row>
    <row r="62" spans="1:2" ht="32.25" thickBot="1" x14ac:dyDescent="0.3">
      <c r="A62" s="121" t="s">
        <v>296</v>
      </c>
      <c r="B62" s="93" t="s">
        <v>418</v>
      </c>
    </row>
    <row r="63" spans="1:2" ht="16.5" thickBot="1" x14ac:dyDescent="0.3">
      <c r="A63" s="127" t="s">
        <v>273</v>
      </c>
      <c r="B63" s="93" t="s">
        <v>418</v>
      </c>
    </row>
    <row r="64" spans="1:2" ht="16.5" thickBot="1" x14ac:dyDescent="0.3">
      <c r="A64" s="127" t="s">
        <v>297</v>
      </c>
      <c r="B64" s="93" t="s">
        <v>418</v>
      </c>
    </row>
    <row r="65" spans="1:2" ht="16.5" thickBot="1" x14ac:dyDescent="0.3">
      <c r="A65" s="127" t="s">
        <v>298</v>
      </c>
      <c r="B65" s="93" t="s">
        <v>418</v>
      </c>
    </row>
    <row r="66" spans="1:2" ht="16.5" thickBot="1" x14ac:dyDescent="0.3">
      <c r="A66" s="130" t="s">
        <v>299</v>
      </c>
      <c r="B66" s="140" t="s">
        <v>418</v>
      </c>
    </row>
    <row r="67" spans="1:2" ht="16.5" thickBot="1" x14ac:dyDescent="0.3">
      <c r="A67" s="121" t="s">
        <v>300</v>
      </c>
      <c r="B67" s="93" t="s">
        <v>418</v>
      </c>
    </row>
    <row r="68" spans="1:2" ht="16.5" thickBot="1" x14ac:dyDescent="0.3">
      <c r="A68" s="128" t="s">
        <v>301</v>
      </c>
      <c r="B68" s="93" t="s">
        <v>418</v>
      </c>
    </row>
    <row r="69" spans="1:2" ht="16.5" thickBot="1" x14ac:dyDescent="0.3">
      <c r="A69" s="128" t="s">
        <v>302</v>
      </c>
      <c r="B69" s="93" t="s">
        <v>418</v>
      </c>
    </row>
    <row r="70" spans="1:2" ht="16.5" thickBot="1" x14ac:dyDescent="0.3">
      <c r="A70" s="128" t="s">
        <v>303</v>
      </c>
      <c r="B70" s="93" t="s">
        <v>418</v>
      </c>
    </row>
    <row r="71" spans="1:2" ht="32.25" thickBot="1" x14ac:dyDescent="0.3">
      <c r="A71" s="131" t="s">
        <v>304</v>
      </c>
      <c r="B71" s="94" t="s">
        <v>418</v>
      </c>
    </row>
    <row r="72" spans="1:2" ht="31.5" x14ac:dyDescent="0.25">
      <c r="A72" s="126" t="s">
        <v>305</v>
      </c>
      <c r="B72" s="508" t="s">
        <v>418</v>
      </c>
    </row>
    <row r="73" spans="1:2" x14ac:dyDescent="0.25">
      <c r="A73" s="128" t="s">
        <v>306</v>
      </c>
      <c r="B73" s="509"/>
    </row>
    <row r="74" spans="1:2" x14ac:dyDescent="0.25">
      <c r="A74" s="128" t="s">
        <v>307</v>
      </c>
      <c r="B74" s="509"/>
    </row>
    <row r="75" spans="1:2" x14ac:dyDescent="0.25">
      <c r="A75" s="128" t="s">
        <v>308</v>
      </c>
      <c r="B75" s="509"/>
    </row>
    <row r="76" spans="1:2" x14ac:dyDescent="0.25">
      <c r="A76" s="128" t="s">
        <v>309</v>
      </c>
      <c r="B76" s="509"/>
    </row>
    <row r="77" spans="1:2" ht="16.5" thickBot="1" x14ac:dyDescent="0.3">
      <c r="A77" s="132" t="s">
        <v>310</v>
      </c>
      <c r="B77" s="510"/>
    </row>
    <row r="78" spans="1:2" x14ac:dyDescent="0.25">
      <c r="A78" s="44"/>
    </row>
    <row r="79" spans="1:2" x14ac:dyDescent="0.25">
      <c r="A79" s="44"/>
    </row>
    <row r="80" spans="1:2" x14ac:dyDescent="0.25">
      <c r="A80" s="95"/>
      <c r="B80" s="96"/>
    </row>
    <row r="81" spans="2:2" s="44" customFormat="1" x14ac:dyDescent="0.25">
      <c r="B81" s="97"/>
    </row>
    <row r="82" spans="2:2" s="44" customFormat="1" x14ac:dyDescent="0.25">
      <c r="B82" s="98"/>
    </row>
  </sheetData>
  <mergeCells count="10">
    <mergeCell ref="B72:B77"/>
    <mergeCell ref="A17:B17"/>
    <mergeCell ref="B55:B60"/>
    <mergeCell ref="A14:C14"/>
    <mergeCell ref="A15:C15"/>
    <mergeCell ref="A6:C6"/>
    <mergeCell ref="A8:C8"/>
    <mergeCell ref="A9:C9"/>
    <mergeCell ref="A11:C11"/>
    <mergeCell ref="A12:C12"/>
  </mergeCells>
  <pageMargins left="0.70866141732283472" right="0.70866141732283472" top="0.74803149606299213" bottom="0.74803149606299213" header="0.31496062992125984" footer="0.31496062992125984"/>
  <pageSetup paperSize="8" scale="67"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79CB63-E3FD-411A-AB80-869782627C58}">
  <sheetPr>
    <pageSetUpPr fitToPage="1"/>
  </sheetPr>
  <dimension ref="A1:KH608"/>
  <sheetViews>
    <sheetView workbookViewId="0"/>
  </sheetViews>
  <sheetFormatPr defaultColWidth="9.140625" defaultRowHeight="11.25" customHeight="1" x14ac:dyDescent="0.2"/>
  <cols>
    <col min="1" max="1" width="9.7109375" style="216" customWidth="1"/>
    <col min="2" max="2" width="22.28515625" style="216" customWidth="1"/>
    <col min="3" max="3" width="10.7109375" style="216" customWidth="1"/>
    <col min="4" max="4" width="12.85546875" style="216" customWidth="1"/>
    <col min="5" max="5" width="10.42578125" style="216" customWidth="1"/>
    <col min="6" max="6" width="11.7109375" style="216" customWidth="1"/>
    <col min="7" max="7" width="6.140625" style="216" customWidth="1"/>
    <col min="8" max="8" width="11.5703125" style="216" customWidth="1"/>
    <col min="9" max="9" width="10.7109375" style="216" customWidth="1"/>
    <col min="10" max="10" width="12.42578125" style="216" customWidth="1"/>
    <col min="11" max="11" width="13.28515625" style="216" customWidth="1"/>
    <col min="12" max="12" width="17" style="216" customWidth="1"/>
    <col min="13" max="13" width="11.5703125" style="216" customWidth="1"/>
    <col min="14" max="14" width="17" style="216" customWidth="1"/>
    <col min="15" max="15" width="12.85546875" style="216" customWidth="1"/>
    <col min="16" max="16" width="17" style="216" customWidth="1"/>
    <col min="17" max="17" width="75.28515625" style="285" hidden="1" customWidth="1"/>
    <col min="18" max="18" width="126.5703125" style="285" hidden="1" customWidth="1"/>
    <col min="19" max="27" width="9.140625" style="216"/>
    <col min="28" max="32" width="64.42578125" style="217" hidden="1" customWidth="1"/>
    <col min="33" max="36" width="58.42578125" style="217" hidden="1" customWidth="1"/>
    <col min="37" max="41" width="64.42578125" style="217" hidden="1" customWidth="1"/>
    <col min="42" max="45" width="58.42578125" style="217" hidden="1" customWidth="1"/>
    <col min="46" max="50" width="64.42578125" style="217" hidden="1" customWidth="1"/>
    <col min="51" max="54" width="58.42578125" style="217" hidden="1" customWidth="1"/>
    <col min="55" max="59" width="64.42578125" style="217" hidden="1" customWidth="1"/>
    <col min="60" max="63" width="58.42578125" style="217" hidden="1" customWidth="1"/>
    <col min="64" max="69" width="76.140625" style="217" hidden="1" customWidth="1"/>
    <col min="70" max="79" width="127.28515625" style="217" hidden="1" customWidth="1"/>
    <col min="80" max="85" width="76.140625" style="217" hidden="1" customWidth="1"/>
    <col min="86" max="95" width="127.28515625" style="217" hidden="1" customWidth="1"/>
    <col min="96" max="101" width="76.140625" style="217" hidden="1" customWidth="1"/>
    <col min="102" max="111" width="127.28515625" style="217" hidden="1" customWidth="1"/>
    <col min="112" max="117" width="76.140625" style="217" hidden="1" customWidth="1"/>
    <col min="118" max="127" width="127.28515625" style="217" hidden="1" customWidth="1"/>
    <col min="128" max="133" width="76.140625" style="217" hidden="1" customWidth="1"/>
    <col min="134" max="143" width="127.28515625" style="217" hidden="1" customWidth="1"/>
    <col min="144" max="149" width="76.140625" style="217" hidden="1" customWidth="1"/>
    <col min="150" max="159" width="127.28515625" style="217" hidden="1" customWidth="1"/>
    <col min="160" max="165" width="76.140625" style="217" hidden="1" customWidth="1"/>
    <col min="166" max="175" width="127.28515625" style="217" hidden="1" customWidth="1"/>
    <col min="176" max="223" width="203.42578125" style="217" hidden="1" customWidth="1"/>
    <col min="224" max="228" width="66.42578125" style="217" hidden="1" customWidth="1"/>
    <col min="229" max="232" width="45.7109375" style="217" hidden="1" customWidth="1"/>
    <col min="233" max="233" width="203.42578125" style="217" hidden="1" customWidth="1"/>
    <col min="234" max="244" width="51.85546875" style="217" hidden="1" customWidth="1"/>
    <col min="245" max="260" width="173" style="217" hidden="1" customWidth="1"/>
    <col min="261" max="263" width="156" style="217" hidden="1" customWidth="1"/>
    <col min="264" max="264" width="84.28515625" style="217" hidden="1" customWidth="1"/>
    <col min="265" max="265" width="51.85546875" style="217" hidden="1" customWidth="1"/>
    <col min="266" max="266" width="203.42578125" style="217" hidden="1" customWidth="1"/>
    <col min="267" max="269" width="156" style="217" hidden="1" customWidth="1"/>
    <col min="270" max="270" width="84.28515625" style="217" hidden="1" customWidth="1"/>
    <col min="271" max="276" width="61.140625" style="217" hidden="1" customWidth="1"/>
    <col min="277" max="282" width="82" style="217" hidden="1" customWidth="1"/>
    <col min="283" max="288" width="61.140625" style="217" hidden="1" customWidth="1"/>
    <col min="289" max="294" width="82" style="217" hidden="1" customWidth="1"/>
    <col min="295" max="16384" width="9.140625" style="216"/>
  </cols>
  <sheetData>
    <row r="1" spans="1:159" s="231" customFormat="1" ht="15" x14ac:dyDescent="0.25">
      <c r="A1" s="230"/>
      <c r="B1" s="230"/>
      <c r="C1" s="230"/>
      <c r="D1" s="230"/>
      <c r="E1" s="230"/>
      <c r="F1" s="230"/>
      <c r="G1" s="230"/>
      <c r="H1" s="230"/>
      <c r="I1" s="230"/>
      <c r="J1" s="230"/>
      <c r="K1" s="230"/>
      <c r="L1" s="230"/>
      <c r="M1" s="230"/>
      <c r="N1" s="230"/>
      <c r="O1" s="230"/>
      <c r="P1" s="260" t="s">
        <v>518</v>
      </c>
    </row>
    <row r="2" spans="1:159" s="231" customFormat="1" ht="11.25" customHeight="1" x14ac:dyDescent="0.25">
      <c r="A2" s="234"/>
      <c r="B2" s="234"/>
      <c r="C2" s="234"/>
      <c r="D2" s="234"/>
      <c r="E2" s="234"/>
      <c r="F2" s="234"/>
      <c r="G2" s="234"/>
      <c r="H2" s="234"/>
      <c r="I2" s="234"/>
      <c r="J2" s="234"/>
      <c r="K2" s="234"/>
      <c r="L2" s="234"/>
      <c r="M2" s="234"/>
      <c r="P2" s="260" t="s">
        <v>618</v>
      </c>
    </row>
    <row r="3" spans="1:159" s="231" customFormat="1" ht="15" x14ac:dyDescent="0.25">
      <c r="A3" s="234"/>
      <c r="B3" s="234"/>
      <c r="C3" s="234"/>
      <c r="D3" s="234"/>
      <c r="E3" s="234"/>
      <c r="F3" s="234"/>
      <c r="G3" s="234"/>
      <c r="H3" s="234"/>
      <c r="I3" s="234"/>
      <c r="J3" s="234"/>
      <c r="K3" s="234"/>
      <c r="L3" s="234"/>
      <c r="M3" s="234"/>
      <c r="P3" s="260"/>
    </row>
    <row r="4" spans="1:159" s="231" customFormat="1" ht="11.25" customHeight="1" x14ac:dyDescent="0.25">
      <c r="A4" s="552" t="s">
        <v>509</v>
      </c>
      <c r="B4" s="552"/>
      <c r="C4" s="552"/>
      <c r="D4" s="552"/>
      <c r="E4" s="552"/>
      <c r="F4" s="234"/>
      <c r="G4" s="234"/>
      <c r="H4" s="234"/>
      <c r="I4" s="234"/>
      <c r="L4" s="234"/>
      <c r="M4" s="552" t="s">
        <v>508</v>
      </c>
      <c r="N4" s="552"/>
      <c r="O4" s="552"/>
      <c r="P4" s="552"/>
    </row>
    <row r="5" spans="1:159" s="231" customFormat="1" ht="11.25" customHeight="1" x14ac:dyDescent="0.25">
      <c r="A5" s="524"/>
      <c r="B5" s="524"/>
      <c r="C5" s="524"/>
      <c r="D5" s="524"/>
      <c r="E5" s="524"/>
      <c r="F5" s="234"/>
      <c r="G5" s="234"/>
      <c r="H5" s="234"/>
      <c r="I5" s="234"/>
      <c r="M5" s="553" t="s">
        <v>681</v>
      </c>
      <c r="N5" s="553"/>
      <c r="O5" s="553"/>
      <c r="P5" s="553"/>
      <c r="AB5" s="217" t="s">
        <v>503</v>
      </c>
      <c r="AC5" s="217" t="s">
        <v>503</v>
      </c>
      <c r="AD5" s="217" t="s">
        <v>503</v>
      </c>
      <c r="AE5" s="217" t="s">
        <v>503</v>
      </c>
      <c r="AF5" s="217" t="s">
        <v>503</v>
      </c>
      <c r="AG5" s="217" t="s">
        <v>503</v>
      </c>
      <c r="AH5" s="217" t="s">
        <v>503</v>
      </c>
      <c r="AI5" s="217" t="s">
        <v>503</v>
      </c>
      <c r="AJ5" s="217" t="s">
        <v>503</v>
      </c>
    </row>
    <row r="6" spans="1:159" s="231" customFormat="1" ht="21.75" customHeight="1" x14ac:dyDescent="0.25">
      <c r="A6" s="524"/>
      <c r="B6" s="524"/>
      <c r="C6" s="524"/>
      <c r="D6" s="524"/>
      <c r="E6" s="524"/>
      <c r="F6" s="234"/>
      <c r="G6" s="234"/>
      <c r="H6" s="234"/>
      <c r="I6" s="234"/>
      <c r="M6" s="553" t="s">
        <v>507</v>
      </c>
      <c r="N6" s="553"/>
      <c r="O6" s="553"/>
      <c r="P6" s="553"/>
      <c r="AK6" s="217" t="s">
        <v>503</v>
      </c>
      <c r="AL6" s="217" t="s">
        <v>503</v>
      </c>
      <c r="AM6" s="217" t="s">
        <v>503</v>
      </c>
      <c r="AN6" s="217" t="s">
        <v>503</v>
      </c>
      <c r="AO6" s="217" t="s">
        <v>503</v>
      </c>
      <c r="AP6" s="217" t="s">
        <v>503</v>
      </c>
      <c r="AQ6" s="217" t="s">
        <v>503</v>
      </c>
      <c r="AR6" s="217" t="s">
        <v>503</v>
      </c>
      <c r="AS6" s="217" t="s">
        <v>503</v>
      </c>
    </row>
    <row r="7" spans="1:159" s="231" customFormat="1" ht="11.25" customHeight="1" x14ac:dyDescent="0.25">
      <c r="A7" s="548"/>
      <c r="B7" s="548"/>
      <c r="C7" s="548"/>
      <c r="D7" s="548"/>
      <c r="E7" s="548"/>
      <c r="F7" s="234"/>
      <c r="G7" s="234"/>
      <c r="H7" s="234"/>
      <c r="I7" s="234"/>
      <c r="L7" s="234"/>
      <c r="M7" s="548"/>
      <c r="N7" s="548"/>
      <c r="O7" s="548"/>
      <c r="P7" s="548"/>
      <c r="AT7" s="217" t="s">
        <v>503</v>
      </c>
      <c r="AU7" s="217" t="s">
        <v>503</v>
      </c>
      <c r="AV7" s="217" t="s">
        <v>503</v>
      </c>
      <c r="AW7" s="217" t="s">
        <v>503</v>
      </c>
      <c r="AX7" s="217" t="s">
        <v>503</v>
      </c>
      <c r="AY7" s="217" t="s">
        <v>503</v>
      </c>
      <c r="AZ7" s="217" t="s">
        <v>503</v>
      </c>
      <c r="BA7" s="217" t="s">
        <v>503</v>
      </c>
      <c r="BB7" s="217" t="s">
        <v>503</v>
      </c>
    </row>
    <row r="8" spans="1:159" s="231" customFormat="1" ht="15" x14ac:dyDescent="0.25">
      <c r="A8" s="549" t="s">
        <v>619</v>
      </c>
      <c r="B8" s="549"/>
      <c r="C8" s="549"/>
      <c r="D8" s="549"/>
      <c r="E8" s="549"/>
      <c r="F8" s="234"/>
      <c r="G8" s="234"/>
      <c r="H8" s="234"/>
      <c r="I8" s="234"/>
      <c r="L8" s="234"/>
      <c r="M8" s="550" t="s">
        <v>619</v>
      </c>
      <c r="N8" s="550"/>
      <c r="O8" s="550"/>
      <c r="P8" s="550"/>
      <c r="BC8" s="217" t="s">
        <v>619</v>
      </c>
      <c r="BD8" s="217" t="s">
        <v>503</v>
      </c>
      <c r="BE8" s="217" t="s">
        <v>503</v>
      </c>
      <c r="BF8" s="217" t="s">
        <v>503</v>
      </c>
      <c r="BG8" s="217" t="s">
        <v>503</v>
      </c>
      <c r="BH8" s="217" t="s">
        <v>619</v>
      </c>
      <c r="BI8" s="217" t="s">
        <v>503</v>
      </c>
      <c r="BJ8" s="217" t="s">
        <v>503</v>
      </c>
      <c r="BK8" s="217" t="s">
        <v>503</v>
      </c>
    </row>
    <row r="9" spans="1:159" s="231" customFormat="1" ht="21" customHeight="1" x14ac:dyDescent="0.25">
      <c r="A9" s="230"/>
      <c r="B9" s="230"/>
      <c r="C9" s="230"/>
      <c r="D9" s="234"/>
      <c r="E9" s="234"/>
      <c r="F9" s="234"/>
      <c r="G9" s="234"/>
      <c r="H9" s="234"/>
      <c r="I9" s="234"/>
      <c r="J9" s="234"/>
      <c r="K9" s="234"/>
      <c r="L9" s="234"/>
      <c r="M9" s="234"/>
      <c r="N9" s="234"/>
      <c r="O9" s="234"/>
      <c r="P9" s="260"/>
    </row>
    <row r="10" spans="1:159" s="231" customFormat="1" ht="12.75" customHeight="1" x14ac:dyDescent="0.25">
      <c r="A10" s="519" t="s">
        <v>505</v>
      </c>
      <c r="B10" s="519"/>
      <c r="C10" s="519"/>
      <c r="D10" s="519"/>
      <c r="E10" s="519"/>
      <c r="F10" s="519"/>
      <c r="G10" s="551" t="s">
        <v>682</v>
      </c>
      <c r="H10" s="551"/>
      <c r="I10" s="551"/>
      <c r="J10" s="551"/>
      <c r="K10" s="551"/>
      <c r="L10" s="551"/>
      <c r="M10" s="551"/>
      <c r="N10" s="551"/>
      <c r="O10" s="551"/>
      <c r="P10" s="551"/>
    </row>
    <row r="11" spans="1:159" s="231" customFormat="1" ht="45" customHeight="1" x14ac:dyDescent="0.25">
      <c r="A11" s="519" t="s">
        <v>506</v>
      </c>
      <c r="B11" s="519"/>
      <c r="C11" s="519"/>
      <c r="D11" s="519"/>
      <c r="E11" s="519"/>
      <c r="F11" s="519"/>
      <c r="G11" s="546" t="s">
        <v>683</v>
      </c>
      <c r="H11" s="546"/>
      <c r="I11" s="546"/>
      <c r="J11" s="546"/>
      <c r="K11" s="546"/>
      <c r="L11" s="546"/>
      <c r="M11" s="546"/>
      <c r="N11" s="546"/>
      <c r="O11" s="546"/>
      <c r="P11" s="546"/>
      <c r="BL11" s="233" t="s">
        <v>506</v>
      </c>
      <c r="BM11" s="233" t="s">
        <v>503</v>
      </c>
      <c r="BN11" s="233" t="s">
        <v>503</v>
      </c>
      <c r="BO11" s="233" t="s">
        <v>503</v>
      </c>
      <c r="BP11" s="233" t="s">
        <v>503</v>
      </c>
      <c r="BQ11" s="233" t="s">
        <v>503</v>
      </c>
      <c r="BR11" s="233" t="s">
        <v>683</v>
      </c>
      <c r="BS11" s="233" t="s">
        <v>503</v>
      </c>
      <c r="BT11" s="233" t="s">
        <v>503</v>
      </c>
      <c r="BU11" s="233" t="s">
        <v>503</v>
      </c>
      <c r="BV11" s="233" t="s">
        <v>503</v>
      </c>
      <c r="BW11" s="233" t="s">
        <v>503</v>
      </c>
      <c r="BX11" s="233" t="s">
        <v>503</v>
      </c>
      <c r="BY11" s="233" t="s">
        <v>503</v>
      </c>
      <c r="BZ11" s="233" t="s">
        <v>503</v>
      </c>
      <c r="CA11" s="233" t="s">
        <v>503</v>
      </c>
    </row>
    <row r="12" spans="1:159" s="231" customFormat="1" ht="67.5" customHeight="1" x14ac:dyDescent="0.25">
      <c r="A12" s="519" t="s">
        <v>519</v>
      </c>
      <c r="B12" s="519"/>
      <c r="C12" s="519"/>
      <c r="D12" s="519"/>
      <c r="E12" s="519"/>
      <c r="F12" s="519"/>
      <c r="G12" s="546" t="s">
        <v>684</v>
      </c>
      <c r="H12" s="546"/>
      <c r="I12" s="546"/>
      <c r="J12" s="546"/>
      <c r="K12" s="546"/>
      <c r="L12" s="546"/>
      <c r="M12" s="546"/>
      <c r="N12" s="546"/>
      <c r="O12" s="546"/>
      <c r="P12" s="546"/>
      <c r="CB12" s="233" t="s">
        <v>519</v>
      </c>
      <c r="CC12" s="233" t="s">
        <v>503</v>
      </c>
      <c r="CD12" s="233" t="s">
        <v>503</v>
      </c>
      <c r="CE12" s="233" t="s">
        <v>503</v>
      </c>
      <c r="CF12" s="233" t="s">
        <v>503</v>
      </c>
      <c r="CG12" s="233" t="s">
        <v>503</v>
      </c>
      <c r="CH12" s="233" t="s">
        <v>684</v>
      </c>
      <c r="CI12" s="233" t="s">
        <v>503</v>
      </c>
      <c r="CJ12" s="233" t="s">
        <v>503</v>
      </c>
      <c r="CK12" s="233" t="s">
        <v>503</v>
      </c>
      <c r="CL12" s="233" t="s">
        <v>503</v>
      </c>
      <c r="CM12" s="233" t="s">
        <v>503</v>
      </c>
      <c r="CN12" s="233" t="s">
        <v>503</v>
      </c>
      <c r="CO12" s="233" t="s">
        <v>503</v>
      </c>
      <c r="CP12" s="233" t="s">
        <v>503</v>
      </c>
      <c r="CQ12" s="233" t="s">
        <v>503</v>
      </c>
    </row>
    <row r="13" spans="1:159" s="231" customFormat="1" ht="67.5" customHeight="1" x14ac:dyDescent="0.25">
      <c r="A13" s="547" t="s">
        <v>516</v>
      </c>
      <c r="B13" s="547"/>
      <c r="C13" s="547"/>
      <c r="D13" s="547"/>
      <c r="E13" s="547"/>
      <c r="F13" s="547"/>
      <c r="G13" s="546" t="s">
        <v>685</v>
      </c>
      <c r="H13" s="546"/>
      <c r="I13" s="546"/>
      <c r="J13" s="546"/>
      <c r="K13" s="546"/>
      <c r="L13" s="546"/>
      <c r="M13" s="546"/>
      <c r="N13" s="546"/>
      <c r="O13" s="546"/>
      <c r="P13" s="546"/>
      <c r="Q13" s="259" t="s">
        <v>516</v>
      </c>
      <c r="R13" s="262" t="s">
        <v>685</v>
      </c>
      <c r="S13" s="233"/>
      <c r="T13" s="233"/>
      <c r="U13" s="233"/>
      <c r="V13" s="233"/>
      <c r="W13" s="233"/>
      <c r="X13" s="233"/>
      <c r="Y13" s="233"/>
      <c r="Z13" s="233"/>
      <c r="AA13" s="233"/>
      <c r="CR13" s="233" t="s">
        <v>516</v>
      </c>
      <c r="CS13" s="233" t="s">
        <v>503</v>
      </c>
      <c r="CT13" s="233" t="s">
        <v>503</v>
      </c>
      <c r="CU13" s="233" t="s">
        <v>503</v>
      </c>
      <c r="CV13" s="233" t="s">
        <v>503</v>
      </c>
      <c r="CW13" s="233" t="s">
        <v>503</v>
      </c>
      <c r="CX13" s="233" t="s">
        <v>685</v>
      </c>
      <c r="CY13" s="233" t="s">
        <v>503</v>
      </c>
      <c r="CZ13" s="233" t="s">
        <v>503</v>
      </c>
      <c r="DA13" s="233" t="s">
        <v>503</v>
      </c>
      <c r="DB13" s="233" t="s">
        <v>503</v>
      </c>
      <c r="DC13" s="233" t="s">
        <v>503</v>
      </c>
      <c r="DD13" s="233" t="s">
        <v>503</v>
      </c>
      <c r="DE13" s="233" t="s">
        <v>503</v>
      </c>
      <c r="DF13" s="233" t="s">
        <v>503</v>
      </c>
      <c r="DG13" s="233" t="s">
        <v>503</v>
      </c>
    </row>
    <row r="14" spans="1:159" s="231" customFormat="1" ht="33.75" customHeight="1" x14ac:dyDescent="0.25">
      <c r="A14" s="519" t="s">
        <v>520</v>
      </c>
      <c r="B14" s="519"/>
      <c r="C14" s="519"/>
      <c r="D14" s="519"/>
      <c r="E14" s="519"/>
      <c r="F14" s="519"/>
      <c r="G14" s="546" t="s">
        <v>620</v>
      </c>
      <c r="H14" s="546"/>
      <c r="I14" s="546"/>
      <c r="J14" s="546"/>
      <c r="K14" s="546"/>
      <c r="L14" s="546"/>
      <c r="M14" s="546"/>
      <c r="N14" s="546"/>
      <c r="O14" s="546"/>
      <c r="P14" s="546"/>
      <c r="Q14" s="259" t="s">
        <v>520</v>
      </c>
      <c r="R14" s="262" t="s">
        <v>620</v>
      </c>
      <c r="S14" s="233"/>
      <c r="T14" s="233"/>
      <c r="U14" s="233"/>
      <c r="V14" s="233"/>
      <c r="W14" s="233"/>
      <c r="X14" s="233"/>
      <c r="Y14" s="233"/>
      <c r="Z14" s="233"/>
      <c r="AA14" s="233"/>
      <c r="DH14" s="233" t="s">
        <v>520</v>
      </c>
      <c r="DI14" s="233" t="s">
        <v>503</v>
      </c>
      <c r="DJ14" s="233" t="s">
        <v>503</v>
      </c>
      <c r="DK14" s="233" t="s">
        <v>503</v>
      </c>
      <c r="DL14" s="233" t="s">
        <v>503</v>
      </c>
      <c r="DM14" s="233" t="s">
        <v>503</v>
      </c>
      <c r="DN14" s="233" t="s">
        <v>620</v>
      </c>
      <c r="DO14" s="233" t="s">
        <v>503</v>
      </c>
      <c r="DP14" s="233" t="s">
        <v>503</v>
      </c>
      <c r="DQ14" s="233" t="s">
        <v>503</v>
      </c>
      <c r="DR14" s="233" t="s">
        <v>503</v>
      </c>
      <c r="DS14" s="233" t="s">
        <v>503</v>
      </c>
      <c r="DT14" s="233" t="s">
        <v>503</v>
      </c>
      <c r="DU14" s="233" t="s">
        <v>503</v>
      </c>
      <c r="DV14" s="233" t="s">
        <v>503</v>
      </c>
      <c r="DW14" s="233" t="s">
        <v>503</v>
      </c>
    </row>
    <row r="15" spans="1:159" s="231" customFormat="1" ht="11.25" customHeight="1" x14ac:dyDescent="0.25">
      <c r="A15" s="519" t="s">
        <v>521</v>
      </c>
      <c r="B15" s="519"/>
      <c r="C15" s="519"/>
      <c r="D15" s="519"/>
      <c r="E15" s="519"/>
      <c r="F15" s="519"/>
      <c r="G15" s="546"/>
      <c r="H15" s="546"/>
      <c r="I15" s="546"/>
      <c r="J15" s="546"/>
      <c r="K15" s="546"/>
      <c r="L15" s="546"/>
      <c r="M15" s="546"/>
      <c r="N15" s="546"/>
      <c r="O15" s="546"/>
      <c r="P15" s="546"/>
      <c r="DX15" s="233" t="s">
        <v>521</v>
      </c>
      <c r="DY15" s="233" t="s">
        <v>503</v>
      </c>
      <c r="DZ15" s="233" t="s">
        <v>503</v>
      </c>
      <c r="EA15" s="233" t="s">
        <v>503</v>
      </c>
      <c r="EB15" s="233" t="s">
        <v>503</v>
      </c>
      <c r="EC15" s="233" t="s">
        <v>503</v>
      </c>
      <c r="ED15" s="233" t="s">
        <v>503</v>
      </c>
      <c r="EE15" s="233" t="s">
        <v>503</v>
      </c>
      <c r="EF15" s="233" t="s">
        <v>503</v>
      </c>
      <c r="EG15" s="233" t="s">
        <v>503</v>
      </c>
      <c r="EH15" s="233" t="s">
        <v>503</v>
      </c>
      <c r="EI15" s="233" t="s">
        <v>503</v>
      </c>
      <c r="EJ15" s="233" t="s">
        <v>503</v>
      </c>
      <c r="EK15" s="233" t="s">
        <v>503</v>
      </c>
      <c r="EL15" s="233" t="s">
        <v>503</v>
      </c>
      <c r="EM15" s="233" t="s">
        <v>503</v>
      </c>
    </row>
    <row r="16" spans="1:159" s="231" customFormat="1" ht="11.25" customHeight="1" x14ac:dyDescent="0.25">
      <c r="A16" s="519" t="s">
        <v>515</v>
      </c>
      <c r="B16" s="519"/>
      <c r="C16" s="519"/>
      <c r="D16" s="519"/>
      <c r="E16" s="519"/>
      <c r="F16" s="519"/>
      <c r="G16" s="546" t="s">
        <v>621</v>
      </c>
      <c r="H16" s="546"/>
      <c r="I16" s="546"/>
      <c r="J16" s="546"/>
      <c r="K16" s="546"/>
      <c r="L16" s="546"/>
      <c r="M16" s="546"/>
      <c r="N16" s="546"/>
      <c r="O16" s="546"/>
      <c r="P16" s="546"/>
      <c r="R16" s="285" t="s">
        <v>621</v>
      </c>
      <c r="EN16" s="233" t="s">
        <v>515</v>
      </c>
      <c r="EO16" s="233" t="s">
        <v>503</v>
      </c>
      <c r="EP16" s="233" t="s">
        <v>503</v>
      </c>
      <c r="EQ16" s="233" t="s">
        <v>503</v>
      </c>
      <c r="ER16" s="233" t="s">
        <v>503</v>
      </c>
      <c r="ES16" s="233" t="s">
        <v>503</v>
      </c>
      <c r="ET16" s="233" t="s">
        <v>621</v>
      </c>
      <c r="EU16" s="233" t="s">
        <v>503</v>
      </c>
      <c r="EV16" s="233" t="s">
        <v>503</v>
      </c>
      <c r="EW16" s="233" t="s">
        <v>503</v>
      </c>
      <c r="EX16" s="233" t="s">
        <v>503</v>
      </c>
      <c r="EY16" s="233" t="s">
        <v>503</v>
      </c>
      <c r="EZ16" s="233" t="s">
        <v>503</v>
      </c>
      <c r="FA16" s="233" t="s">
        <v>503</v>
      </c>
      <c r="FB16" s="233" t="s">
        <v>503</v>
      </c>
      <c r="FC16" s="233" t="s">
        <v>503</v>
      </c>
    </row>
    <row r="17" spans="1:232" s="231" customFormat="1" ht="15" x14ac:dyDescent="0.25">
      <c r="A17" s="519" t="s">
        <v>514</v>
      </c>
      <c r="B17" s="519"/>
      <c r="C17" s="519"/>
      <c r="D17" s="519"/>
      <c r="E17" s="519"/>
      <c r="F17" s="519"/>
      <c r="G17" s="546" t="s">
        <v>622</v>
      </c>
      <c r="H17" s="546"/>
      <c r="I17" s="546"/>
      <c r="J17" s="546"/>
      <c r="K17" s="546"/>
      <c r="L17" s="546"/>
      <c r="M17" s="546"/>
      <c r="N17" s="546"/>
      <c r="O17" s="546"/>
      <c r="P17" s="546"/>
      <c r="R17" s="285" t="s">
        <v>622</v>
      </c>
      <c r="FD17" s="233" t="s">
        <v>514</v>
      </c>
      <c r="FE17" s="233" t="s">
        <v>503</v>
      </c>
      <c r="FF17" s="233" t="s">
        <v>503</v>
      </c>
      <c r="FG17" s="233" t="s">
        <v>503</v>
      </c>
      <c r="FH17" s="233" t="s">
        <v>503</v>
      </c>
      <c r="FI17" s="233" t="s">
        <v>503</v>
      </c>
      <c r="FJ17" s="233" t="s">
        <v>622</v>
      </c>
      <c r="FK17" s="233" t="s">
        <v>503</v>
      </c>
      <c r="FL17" s="233" t="s">
        <v>503</v>
      </c>
      <c r="FM17" s="233" t="s">
        <v>503</v>
      </c>
      <c r="FN17" s="233" t="s">
        <v>503</v>
      </c>
      <c r="FO17" s="233" t="s">
        <v>503</v>
      </c>
      <c r="FP17" s="233" t="s">
        <v>503</v>
      </c>
      <c r="FQ17" s="233" t="s">
        <v>503</v>
      </c>
      <c r="FR17" s="233" t="s">
        <v>503</v>
      </c>
      <c r="FS17" s="233" t="s">
        <v>503</v>
      </c>
    </row>
    <row r="18" spans="1:232" s="231" customFormat="1" ht="6" customHeight="1" x14ac:dyDescent="0.25">
      <c r="A18" s="258"/>
      <c r="B18" s="234"/>
      <c r="C18" s="234"/>
      <c r="D18" s="234"/>
      <c r="E18" s="234"/>
      <c r="F18" s="257"/>
      <c r="G18" s="305"/>
      <c r="H18" s="305"/>
      <c r="I18" s="305"/>
      <c r="J18" s="305"/>
      <c r="K18" s="305"/>
      <c r="L18" s="305"/>
      <c r="M18" s="305"/>
      <c r="N18" s="305"/>
      <c r="O18" s="305"/>
      <c r="P18" s="305"/>
    </row>
    <row r="19" spans="1:232" s="231" customFormat="1" ht="15" x14ac:dyDescent="0.25">
      <c r="A19" s="541" t="s">
        <v>623</v>
      </c>
      <c r="B19" s="541"/>
      <c r="C19" s="541"/>
      <c r="D19" s="541"/>
      <c r="E19" s="541"/>
      <c r="F19" s="541"/>
      <c r="G19" s="541"/>
      <c r="H19" s="541"/>
      <c r="I19" s="541"/>
      <c r="J19" s="541"/>
      <c r="K19" s="541"/>
      <c r="L19" s="541"/>
      <c r="M19" s="541"/>
      <c r="N19" s="541"/>
      <c r="O19" s="541"/>
      <c r="P19" s="541"/>
      <c r="FT19" s="233" t="s">
        <v>503</v>
      </c>
      <c r="FU19" s="233" t="s">
        <v>503</v>
      </c>
      <c r="FV19" s="233" t="s">
        <v>503</v>
      </c>
      <c r="FW19" s="233" t="s">
        <v>503</v>
      </c>
      <c r="FX19" s="233" t="s">
        <v>503</v>
      </c>
      <c r="FY19" s="233" t="s">
        <v>503</v>
      </c>
      <c r="FZ19" s="233" t="s">
        <v>503</v>
      </c>
      <c r="GA19" s="233" t="s">
        <v>503</v>
      </c>
      <c r="GB19" s="233" t="s">
        <v>503</v>
      </c>
      <c r="GC19" s="233" t="s">
        <v>503</v>
      </c>
      <c r="GD19" s="233" t="s">
        <v>503</v>
      </c>
      <c r="GE19" s="233" t="s">
        <v>503</v>
      </c>
      <c r="GF19" s="233" t="s">
        <v>503</v>
      </c>
      <c r="GG19" s="233" t="s">
        <v>503</v>
      </c>
      <c r="GH19" s="233" t="s">
        <v>503</v>
      </c>
      <c r="GI19" s="233" t="s">
        <v>503</v>
      </c>
    </row>
    <row r="20" spans="1:232" s="231" customFormat="1" ht="15" customHeight="1" x14ac:dyDescent="0.25">
      <c r="A20" s="542" t="s">
        <v>504</v>
      </c>
      <c r="B20" s="542"/>
      <c r="C20" s="542"/>
      <c r="D20" s="542"/>
      <c r="E20" s="542"/>
      <c r="F20" s="542"/>
      <c r="G20" s="542"/>
      <c r="H20" s="542"/>
      <c r="I20" s="542"/>
      <c r="J20" s="542"/>
      <c r="K20" s="542"/>
      <c r="L20" s="542"/>
      <c r="M20" s="542"/>
      <c r="N20" s="542"/>
      <c r="O20" s="542"/>
      <c r="P20" s="542"/>
    </row>
    <row r="21" spans="1:232" s="231" customFormat="1" ht="6" customHeight="1" x14ac:dyDescent="0.25">
      <c r="A21" s="256"/>
      <c r="B21" s="256"/>
      <c r="C21" s="256"/>
      <c r="D21" s="256"/>
      <c r="E21" s="256"/>
      <c r="F21" s="256"/>
      <c r="G21" s="256"/>
      <c r="H21" s="256"/>
      <c r="I21" s="256"/>
      <c r="J21" s="256"/>
      <c r="K21" s="256"/>
      <c r="L21" s="256"/>
      <c r="M21" s="256"/>
      <c r="N21" s="256"/>
      <c r="O21" s="256"/>
      <c r="P21" s="256"/>
    </row>
    <row r="22" spans="1:232" s="231" customFormat="1" ht="15" x14ac:dyDescent="0.25">
      <c r="A22" s="541" t="s">
        <v>651</v>
      </c>
      <c r="B22" s="541"/>
      <c r="C22" s="541"/>
      <c r="D22" s="541"/>
      <c r="E22" s="541"/>
      <c r="F22" s="541"/>
      <c r="G22" s="541"/>
      <c r="H22" s="541"/>
      <c r="I22" s="541"/>
      <c r="J22" s="541"/>
      <c r="K22" s="541"/>
      <c r="L22" s="541"/>
      <c r="M22" s="541"/>
      <c r="N22" s="541"/>
      <c r="O22" s="541"/>
      <c r="P22" s="541"/>
      <c r="GJ22" s="233" t="s">
        <v>503</v>
      </c>
      <c r="GK22" s="233" t="s">
        <v>503</v>
      </c>
      <c r="GL22" s="233" t="s">
        <v>503</v>
      </c>
      <c r="GM22" s="233" t="s">
        <v>503</v>
      </c>
      <c r="GN22" s="233" t="s">
        <v>503</v>
      </c>
      <c r="GO22" s="233" t="s">
        <v>503</v>
      </c>
      <c r="GP22" s="233" t="s">
        <v>503</v>
      </c>
      <c r="GQ22" s="233" t="s">
        <v>503</v>
      </c>
      <c r="GR22" s="233" t="s">
        <v>503</v>
      </c>
      <c r="GS22" s="233" t="s">
        <v>503</v>
      </c>
      <c r="GT22" s="233" t="s">
        <v>503</v>
      </c>
      <c r="GU22" s="233" t="s">
        <v>503</v>
      </c>
      <c r="GV22" s="233" t="s">
        <v>503</v>
      </c>
      <c r="GW22" s="233" t="s">
        <v>503</v>
      </c>
      <c r="GX22" s="233" t="s">
        <v>503</v>
      </c>
      <c r="GY22" s="233" t="s">
        <v>503</v>
      </c>
    </row>
    <row r="23" spans="1:232" s="231" customFormat="1" ht="15" x14ac:dyDescent="0.25">
      <c r="A23" s="542" t="s">
        <v>502</v>
      </c>
      <c r="B23" s="542"/>
      <c r="C23" s="542"/>
      <c r="D23" s="542"/>
      <c r="E23" s="542"/>
      <c r="F23" s="542"/>
      <c r="G23" s="542"/>
      <c r="H23" s="542"/>
      <c r="I23" s="542"/>
      <c r="J23" s="542"/>
      <c r="K23" s="542"/>
      <c r="L23" s="542"/>
      <c r="M23" s="542"/>
      <c r="N23" s="542"/>
      <c r="O23" s="542"/>
      <c r="P23" s="542"/>
    </row>
    <row r="24" spans="1:232" s="231" customFormat="1" ht="17.25" customHeight="1" x14ac:dyDescent="0.25">
      <c r="A24" s="540" t="s">
        <v>501</v>
      </c>
      <c r="B24" s="540"/>
      <c r="C24" s="540"/>
      <c r="D24" s="540"/>
      <c r="E24" s="540"/>
      <c r="F24" s="540"/>
      <c r="G24" s="540"/>
      <c r="H24" s="540"/>
      <c r="I24" s="540"/>
      <c r="J24" s="540"/>
      <c r="K24" s="540"/>
      <c r="L24" s="540"/>
      <c r="M24" s="540"/>
      <c r="N24" s="540"/>
      <c r="O24" s="540"/>
      <c r="P24" s="540"/>
    </row>
    <row r="25" spans="1:232" s="231" customFormat="1" ht="8.25" customHeight="1" x14ac:dyDescent="0.25">
      <c r="A25" s="255"/>
      <c r="B25" s="255"/>
      <c r="C25" s="255"/>
      <c r="D25" s="255"/>
      <c r="E25" s="255"/>
      <c r="F25" s="255"/>
      <c r="G25" s="255"/>
      <c r="H25" s="255"/>
      <c r="I25" s="255"/>
      <c r="J25" s="255"/>
      <c r="K25" s="255"/>
      <c r="L25" s="255"/>
      <c r="M25" s="255"/>
      <c r="N25" s="255"/>
      <c r="O25" s="255"/>
      <c r="P25" s="255"/>
    </row>
    <row r="26" spans="1:232" s="231" customFormat="1" ht="15" x14ac:dyDescent="0.25">
      <c r="A26" s="541" t="s">
        <v>652</v>
      </c>
      <c r="B26" s="541"/>
      <c r="C26" s="541"/>
      <c r="D26" s="541"/>
      <c r="E26" s="541"/>
      <c r="F26" s="541"/>
      <c r="G26" s="541"/>
      <c r="H26" s="541"/>
      <c r="I26" s="541"/>
      <c r="J26" s="541"/>
      <c r="K26" s="541"/>
      <c r="L26" s="541"/>
      <c r="M26" s="541"/>
      <c r="N26" s="541"/>
      <c r="O26" s="541"/>
      <c r="P26" s="541"/>
      <c r="GZ26" s="233" t="s">
        <v>686</v>
      </c>
      <c r="HA26" s="233" t="s">
        <v>503</v>
      </c>
      <c r="HB26" s="233" t="s">
        <v>503</v>
      </c>
      <c r="HC26" s="233" t="s">
        <v>503</v>
      </c>
      <c r="HD26" s="233" t="s">
        <v>503</v>
      </c>
      <c r="HE26" s="233" t="s">
        <v>503</v>
      </c>
      <c r="HF26" s="233" t="s">
        <v>503</v>
      </c>
      <c r="HG26" s="233" t="s">
        <v>503</v>
      </c>
      <c r="HH26" s="233" t="s">
        <v>503</v>
      </c>
      <c r="HI26" s="233" t="s">
        <v>503</v>
      </c>
      <c r="HJ26" s="233" t="s">
        <v>503</v>
      </c>
      <c r="HK26" s="233" t="s">
        <v>503</v>
      </c>
      <c r="HL26" s="233" t="s">
        <v>503</v>
      </c>
      <c r="HM26" s="233" t="s">
        <v>503</v>
      </c>
      <c r="HN26" s="233" t="s">
        <v>503</v>
      </c>
      <c r="HO26" s="233" t="s">
        <v>503</v>
      </c>
    </row>
    <row r="27" spans="1:232" s="231" customFormat="1" ht="11.25" customHeight="1" x14ac:dyDescent="0.25">
      <c r="A27" s="542" t="s">
        <v>513</v>
      </c>
      <c r="B27" s="542"/>
      <c r="C27" s="542"/>
      <c r="D27" s="542"/>
      <c r="E27" s="542"/>
      <c r="F27" s="542"/>
      <c r="G27" s="542"/>
      <c r="H27" s="542"/>
      <c r="I27" s="542"/>
      <c r="J27" s="542"/>
      <c r="K27" s="542"/>
      <c r="L27" s="542"/>
      <c r="M27" s="542"/>
      <c r="N27" s="542"/>
      <c r="O27" s="542"/>
      <c r="P27" s="542"/>
    </row>
    <row r="28" spans="1:232" s="231" customFormat="1" ht="12" customHeight="1" x14ac:dyDescent="0.25">
      <c r="A28" s="234" t="s">
        <v>500</v>
      </c>
      <c r="B28" s="254" t="s">
        <v>522</v>
      </c>
      <c r="C28" s="230" t="s">
        <v>499</v>
      </c>
      <c r="D28" s="230"/>
      <c r="E28" s="230"/>
      <c r="F28" s="253"/>
      <c r="G28" s="253"/>
      <c r="H28" s="253"/>
      <c r="I28" s="253"/>
      <c r="J28" s="253"/>
      <c r="K28" s="253"/>
      <c r="L28" s="253"/>
      <c r="M28" s="253"/>
      <c r="N28" s="253"/>
      <c r="O28" s="253"/>
      <c r="P28" s="253"/>
    </row>
    <row r="29" spans="1:232" s="231" customFormat="1" ht="15" x14ac:dyDescent="0.25">
      <c r="A29" s="234" t="s">
        <v>498</v>
      </c>
      <c r="B29" s="543"/>
      <c r="C29" s="543"/>
      <c r="D29" s="543"/>
      <c r="E29" s="543"/>
      <c r="F29" s="543"/>
      <c r="G29" s="253"/>
      <c r="H29" s="253"/>
      <c r="I29" s="253"/>
      <c r="J29" s="253"/>
      <c r="K29" s="253"/>
      <c r="L29" s="253"/>
      <c r="M29" s="253"/>
      <c r="N29" s="253"/>
      <c r="O29" s="253"/>
      <c r="P29" s="253"/>
      <c r="HP29" s="233" t="s">
        <v>503</v>
      </c>
      <c r="HQ29" s="233" t="s">
        <v>503</v>
      </c>
      <c r="HR29" s="233" t="s">
        <v>503</v>
      </c>
      <c r="HS29" s="233" t="s">
        <v>503</v>
      </c>
      <c r="HT29" s="233" t="s">
        <v>503</v>
      </c>
    </row>
    <row r="30" spans="1:232" s="231" customFormat="1" ht="10.5" customHeight="1" x14ac:dyDescent="0.25">
      <c r="A30" s="234"/>
      <c r="B30" s="544" t="s">
        <v>497</v>
      </c>
      <c r="C30" s="544"/>
      <c r="D30" s="544"/>
      <c r="E30" s="544"/>
      <c r="F30" s="544"/>
      <c r="G30" s="250"/>
      <c r="H30" s="250"/>
      <c r="I30" s="250"/>
      <c r="J30" s="250"/>
      <c r="K30" s="250"/>
      <c r="L30" s="250"/>
      <c r="M30" s="250"/>
      <c r="N30" s="250"/>
      <c r="O30" s="252"/>
      <c r="P30" s="250"/>
    </row>
    <row r="31" spans="1:232" s="231" customFormat="1" ht="9.75" customHeight="1" x14ac:dyDescent="0.25">
      <c r="A31" s="234"/>
      <c r="B31" s="234"/>
      <c r="C31" s="234"/>
      <c r="D31" s="251"/>
      <c r="E31" s="251"/>
      <c r="F31" s="251"/>
      <c r="G31" s="251"/>
      <c r="H31" s="251"/>
      <c r="I31" s="251"/>
      <c r="J31" s="251"/>
      <c r="K31" s="251"/>
      <c r="L31" s="251"/>
      <c r="M31" s="251"/>
      <c r="N31" s="251"/>
      <c r="O31" s="250"/>
      <c r="P31" s="250"/>
    </row>
    <row r="32" spans="1:232" s="231" customFormat="1" ht="15" x14ac:dyDescent="0.25">
      <c r="A32" s="248" t="s">
        <v>523</v>
      </c>
      <c r="B32" s="232"/>
      <c r="C32" s="545" t="s">
        <v>687</v>
      </c>
      <c r="D32" s="545"/>
      <c r="E32" s="545"/>
      <c r="F32" s="545"/>
      <c r="G32" s="233"/>
      <c r="H32" s="233"/>
      <c r="I32" s="233"/>
      <c r="J32" s="233"/>
      <c r="K32" s="233"/>
      <c r="L32" s="233"/>
      <c r="M32" s="233"/>
      <c r="N32" s="233"/>
      <c r="O32" s="233"/>
      <c r="P32" s="233"/>
      <c r="HU32" s="233" t="s">
        <v>687</v>
      </c>
      <c r="HV32" s="233" t="s">
        <v>503</v>
      </c>
      <c r="HW32" s="233" t="s">
        <v>503</v>
      </c>
      <c r="HX32" s="233" t="s">
        <v>503</v>
      </c>
    </row>
    <row r="33" spans="1:240" s="231" customFormat="1" ht="9.75" customHeight="1" x14ac:dyDescent="0.25">
      <c r="A33" s="234"/>
      <c r="B33" s="232"/>
      <c r="C33" s="306"/>
      <c r="D33" s="307"/>
      <c r="E33" s="307"/>
      <c r="F33" s="307"/>
      <c r="G33" s="249"/>
      <c r="H33" s="249"/>
      <c r="I33" s="249"/>
      <c r="J33" s="249"/>
      <c r="K33" s="249"/>
      <c r="L33" s="249"/>
      <c r="M33" s="249"/>
      <c r="N33" s="249"/>
      <c r="O33" s="249"/>
      <c r="P33" s="249"/>
    </row>
    <row r="34" spans="1:240" s="231" customFormat="1" ht="12" customHeight="1" x14ac:dyDescent="0.25">
      <c r="A34" s="248" t="s">
        <v>496</v>
      </c>
      <c r="B34" s="232"/>
      <c r="C34" s="229"/>
      <c r="D34" s="263">
        <v>2583.7399999999998</v>
      </c>
      <c r="E34" s="264" t="s">
        <v>487</v>
      </c>
      <c r="G34" s="232"/>
      <c r="H34" s="232"/>
      <c r="I34" s="232"/>
      <c r="J34" s="232"/>
      <c r="K34" s="232"/>
      <c r="L34" s="232"/>
      <c r="M34" s="232"/>
      <c r="N34" s="247"/>
      <c r="O34" s="247"/>
      <c r="P34" s="232"/>
    </row>
    <row r="35" spans="1:240" s="231" customFormat="1" ht="12" customHeight="1" x14ac:dyDescent="0.25">
      <c r="A35" s="234"/>
      <c r="B35" s="246" t="s">
        <v>495</v>
      </c>
      <c r="C35" s="245"/>
      <c r="D35" s="228"/>
      <c r="E35" s="264"/>
      <c r="G35" s="232"/>
    </row>
    <row r="36" spans="1:240" s="231" customFormat="1" ht="12" customHeight="1" x14ac:dyDescent="0.25">
      <c r="A36" s="234"/>
      <c r="B36" s="244" t="s">
        <v>494</v>
      </c>
      <c r="C36" s="229"/>
      <c r="D36" s="263">
        <v>362.05</v>
      </c>
      <c r="E36" s="264" t="s">
        <v>487</v>
      </c>
      <c r="I36" s="232"/>
      <c r="K36" s="232" t="s">
        <v>493</v>
      </c>
      <c r="L36" s="232"/>
      <c r="M36" s="232"/>
      <c r="N36" s="243"/>
      <c r="O36" s="263">
        <v>53.2</v>
      </c>
      <c r="P36" s="264" t="s">
        <v>487</v>
      </c>
    </row>
    <row r="37" spans="1:240" s="231" customFormat="1" ht="12" customHeight="1" x14ac:dyDescent="0.25">
      <c r="A37" s="234"/>
      <c r="B37" s="244" t="s">
        <v>492</v>
      </c>
      <c r="C37" s="308"/>
      <c r="D37" s="309">
        <v>38.549999999999997</v>
      </c>
      <c r="E37" s="264" t="s">
        <v>487</v>
      </c>
      <c r="I37" s="232"/>
      <c r="K37" s="232" t="s">
        <v>524</v>
      </c>
      <c r="L37" s="232"/>
      <c r="M37" s="232"/>
      <c r="N37" s="243"/>
      <c r="O37" s="263">
        <v>7.54</v>
      </c>
      <c r="P37" s="264" t="s">
        <v>487</v>
      </c>
    </row>
    <row r="38" spans="1:240" s="231" customFormat="1" ht="12" customHeight="1" x14ac:dyDescent="0.25">
      <c r="A38" s="234"/>
      <c r="B38" s="244" t="s">
        <v>490</v>
      </c>
      <c r="C38" s="308"/>
      <c r="D38" s="309">
        <v>1735.83</v>
      </c>
      <c r="E38" s="264" t="s">
        <v>487</v>
      </c>
      <c r="I38" s="232"/>
      <c r="K38" s="232" t="s">
        <v>491</v>
      </c>
      <c r="L38" s="232"/>
      <c r="M38" s="232"/>
      <c r="N38" s="310"/>
      <c r="O38" s="309">
        <v>157.47999999999999</v>
      </c>
      <c r="P38" s="242" t="s">
        <v>525</v>
      </c>
    </row>
    <row r="39" spans="1:240" s="231" customFormat="1" ht="12" customHeight="1" x14ac:dyDescent="0.25">
      <c r="A39" s="234"/>
      <c r="B39" s="244" t="s">
        <v>488</v>
      </c>
      <c r="C39" s="308"/>
      <c r="D39" s="263">
        <v>16.690000000000001</v>
      </c>
      <c r="E39" s="264" t="s">
        <v>487</v>
      </c>
      <c r="I39" s="232"/>
      <c r="K39" s="232" t="s">
        <v>489</v>
      </c>
      <c r="L39" s="232"/>
      <c r="M39" s="232"/>
      <c r="N39" s="310"/>
      <c r="O39" s="309">
        <v>18.04</v>
      </c>
      <c r="P39" s="242" t="s">
        <v>525</v>
      </c>
    </row>
    <row r="40" spans="1:240" s="231" customFormat="1" ht="9.75" customHeight="1" x14ac:dyDescent="0.25">
      <c r="A40" s="234"/>
      <c r="B40" s="232"/>
      <c r="D40" s="265"/>
      <c r="E40" s="264"/>
      <c r="H40" s="232"/>
      <c r="I40" s="232"/>
      <c r="J40" s="232"/>
      <c r="K40" s="232"/>
      <c r="L40" s="232"/>
      <c r="M40" s="232"/>
      <c r="N40" s="249"/>
      <c r="O40" s="249"/>
      <c r="P40" s="232"/>
    </row>
    <row r="41" spans="1:240" s="231" customFormat="1" ht="11.25" customHeight="1" x14ac:dyDescent="0.25">
      <c r="A41" s="529" t="s">
        <v>486</v>
      </c>
      <c r="B41" s="530" t="s">
        <v>485</v>
      </c>
      <c r="C41" s="531" t="s">
        <v>484</v>
      </c>
      <c r="D41" s="532"/>
      <c r="E41" s="532"/>
      <c r="F41" s="532"/>
      <c r="G41" s="533"/>
      <c r="H41" s="530" t="s">
        <v>483</v>
      </c>
      <c r="I41" s="530" t="s">
        <v>23</v>
      </c>
      <c r="J41" s="530"/>
      <c r="K41" s="530"/>
      <c r="L41" s="531" t="s">
        <v>526</v>
      </c>
      <c r="M41" s="532"/>
      <c r="N41" s="532"/>
      <c r="O41" s="532"/>
      <c r="P41" s="533"/>
    </row>
    <row r="42" spans="1:240" s="231" customFormat="1" ht="11.25" customHeight="1" x14ac:dyDescent="0.25">
      <c r="A42" s="529"/>
      <c r="B42" s="530"/>
      <c r="C42" s="534"/>
      <c r="D42" s="535"/>
      <c r="E42" s="535"/>
      <c r="F42" s="535"/>
      <c r="G42" s="536"/>
      <c r="H42" s="530"/>
      <c r="I42" s="530"/>
      <c r="J42" s="530"/>
      <c r="K42" s="530"/>
      <c r="L42" s="537"/>
      <c r="M42" s="538"/>
      <c r="N42" s="538"/>
      <c r="O42" s="538"/>
      <c r="P42" s="539"/>
    </row>
    <row r="43" spans="1:240" s="231" customFormat="1" ht="54" customHeight="1" x14ac:dyDescent="0.25">
      <c r="A43" s="529"/>
      <c r="B43" s="530"/>
      <c r="C43" s="537"/>
      <c r="D43" s="538"/>
      <c r="E43" s="538"/>
      <c r="F43" s="538"/>
      <c r="G43" s="539"/>
      <c r="H43" s="530"/>
      <c r="I43" s="311" t="s">
        <v>527</v>
      </c>
      <c r="J43" s="311" t="s">
        <v>481</v>
      </c>
      <c r="K43" s="311" t="s">
        <v>482</v>
      </c>
      <c r="L43" s="311" t="s">
        <v>528</v>
      </c>
      <c r="M43" s="311" t="s">
        <v>529</v>
      </c>
      <c r="N43" s="311" t="s">
        <v>530</v>
      </c>
      <c r="O43" s="311" t="s">
        <v>481</v>
      </c>
      <c r="P43" s="311" t="s">
        <v>531</v>
      </c>
    </row>
    <row r="44" spans="1:240" s="231" customFormat="1" ht="13.5" customHeight="1" x14ac:dyDescent="0.25">
      <c r="A44" s="312">
        <v>1</v>
      </c>
      <c r="B44" s="313">
        <v>2</v>
      </c>
      <c r="C44" s="526">
        <v>3</v>
      </c>
      <c r="D44" s="527"/>
      <c r="E44" s="527"/>
      <c r="F44" s="527"/>
      <c r="G44" s="528"/>
      <c r="H44" s="313">
        <v>4</v>
      </c>
      <c r="I44" s="313">
        <v>5</v>
      </c>
      <c r="J44" s="313">
        <v>6</v>
      </c>
      <c r="K44" s="313">
        <v>7</v>
      </c>
      <c r="L44" s="313">
        <v>8</v>
      </c>
      <c r="M44" s="313">
        <v>9</v>
      </c>
      <c r="N44" s="313">
        <v>10</v>
      </c>
      <c r="O44" s="313">
        <v>11</v>
      </c>
      <c r="P44" s="313">
        <v>12</v>
      </c>
    </row>
    <row r="45" spans="1:240" s="231" customFormat="1" ht="15" x14ac:dyDescent="0.25">
      <c r="A45" s="521" t="s">
        <v>688</v>
      </c>
      <c r="B45" s="522"/>
      <c r="C45" s="522"/>
      <c r="D45" s="522"/>
      <c r="E45" s="522"/>
      <c r="F45" s="522"/>
      <c r="G45" s="522"/>
      <c r="H45" s="522"/>
      <c r="I45" s="522"/>
      <c r="J45" s="522"/>
      <c r="K45" s="522"/>
      <c r="L45" s="522"/>
      <c r="M45" s="522"/>
      <c r="N45" s="522"/>
      <c r="O45" s="522"/>
      <c r="P45" s="523"/>
      <c r="HY45" s="223" t="s">
        <v>688</v>
      </c>
    </row>
    <row r="46" spans="1:240" s="231" customFormat="1" ht="23.25" x14ac:dyDescent="0.25">
      <c r="A46" s="314" t="s">
        <v>65</v>
      </c>
      <c r="B46" s="315" t="s">
        <v>556</v>
      </c>
      <c r="C46" s="520" t="s">
        <v>480</v>
      </c>
      <c r="D46" s="520"/>
      <c r="E46" s="520"/>
      <c r="F46" s="520"/>
      <c r="G46" s="520"/>
      <c r="H46" s="316" t="s">
        <v>532</v>
      </c>
      <c r="I46" s="317">
        <v>2</v>
      </c>
      <c r="J46" s="318">
        <v>1</v>
      </c>
      <c r="K46" s="318">
        <v>2</v>
      </c>
      <c r="L46" s="319"/>
      <c r="M46" s="317"/>
      <c r="N46" s="320"/>
      <c r="O46" s="317"/>
      <c r="P46" s="321"/>
      <c r="HY46" s="223"/>
      <c r="HZ46" s="223" t="s">
        <v>480</v>
      </c>
      <c r="IA46" s="223" t="s">
        <v>503</v>
      </c>
      <c r="IB46" s="223" t="s">
        <v>503</v>
      </c>
      <c r="IC46" s="223" t="s">
        <v>503</v>
      </c>
      <c r="ID46" s="223" t="s">
        <v>503</v>
      </c>
    </row>
    <row r="47" spans="1:240" s="231" customFormat="1" ht="15" x14ac:dyDescent="0.25">
      <c r="A47" s="266"/>
      <c r="B47" s="267" t="s">
        <v>65</v>
      </c>
      <c r="C47" s="519" t="s">
        <v>533</v>
      </c>
      <c r="D47" s="519"/>
      <c r="E47" s="519"/>
      <c r="F47" s="519"/>
      <c r="G47" s="519"/>
      <c r="H47" s="268" t="s">
        <v>474</v>
      </c>
      <c r="I47" s="269"/>
      <c r="J47" s="269"/>
      <c r="K47" s="270">
        <v>11.96</v>
      </c>
      <c r="L47" s="271"/>
      <c r="M47" s="269"/>
      <c r="N47" s="271"/>
      <c r="O47" s="269"/>
      <c r="P47" s="272">
        <v>3828.52</v>
      </c>
      <c r="HY47" s="223"/>
      <c r="HZ47" s="223"/>
      <c r="IA47" s="223"/>
      <c r="IB47" s="223"/>
      <c r="IC47" s="223"/>
      <c r="ID47" s="223"/>
      <c r="IE47" s="233" t="s">
        <v>533</v>
      </c>
    </row>
    <row r="48" spans="1:240" s="231" customFormat="1" ht="15" x14ac:dyDescent="0.25">
      <c r="A48" s="273"/>
      <c r="B48" s="267" t="s">
        <v>534</v>
      </c>
      <c r="C48" s="519" t="s">
        <v>535</v>
      </c>
      <c r="D48" s="519"/>
      <c r="E48" s="519"/>
      <c r="F48" s="519"/>
      <c r="G48" s="519"/>
      <c r="H48" s="268" t="s">
        <v>474</v>
      </c>
      <c r="I48" s="270">
        <v>5.98</v>
      </c>
      <c r="J48" s="269"/>
      <c r="K48" s="270">
        <v>11.96</v>
      </c>
      <c r="L48" s="224"/>
      <c r="M48" s="225"/>
      <c r="N48" s="274">
        <v>320.11</v>
      </c>
      <c r="O48" s="269"/>
      <c r="P48" s="272">
        <v>3828.52</v>
      </c>
      <c r="Q48" s="275"/>
      <c r="R48" s="275"/>
      <c r="HY48" s="223"/>
      <c r="HZ48" s="223"/>
      <c r="IA48" s="223"/>
      <c r="IB48" s="223"/>
      <c r="IC48" s="223"/>
      <c r="ID48" s="223"/>
      <c r="IE48" s="233"/>
      <c r="IF48" s="233" t="s">
        <v>535</v>
      </c>
    </row>
    <row r="49" spans="1:243" s="231" customFormat="1" ht="15" x14ac:dyDescent="0.25">
      <c r="A49" s="266"/>
      <c r="B49" s="267" t="s">
        <v>63</v>
      </c>
      <c r="C49" s="519" t="s">
        <v>475</v>
      </c>
      <c r="D49" s="519"/>
      <c r="E49" s="519"/>
      <c r="F49" s="519"/>
      <c r="G49" s="519"/>
      <c r="H49" s="268"/>
      <c r="I49" s="269"/>
      <c r="J49" s="269"/>
      <c r="K49" s="269"/>
      <c r="L49" s="271"/>
      <c r="M49" s="269"/>
      <c r="N49" s="271"/>
      <c r="O49" s="269"/>
      <c r="P49" s="272">
        <v>9327.66</v>
      </c>
      <c r="HY49" s="223"/>
      <c r="HZ49" s="223"/>
      <c r="IA49" s="223"/>
      <c r="IB49" s="223"/>
      <c r="IC49" s="223"/>
      <c r="ID49" s="223"/>
      <c r="IE49" s="233" t="s">
        <v>475</v>
      </c>
      <c r="IF49" s="233"/>
    </row>
    <row r="50" spans="1:243" s="231" customFormat="1" ht="15" x14ac:dyDescent="0.25">
      <c r="A50" s="266"/>
      <c r="B50" s="267"/>
      <c r="C50" s="519" t="s">
        <v>536</v>
      </c>
      <c r="D50" s="519"/>
      <c r="E50" s="519"/>
      <c r="F50" s="519"/>
      <c r="G50" s="519"/>
      <c r="H50" s="268" t="s">
        <v>474</v>
      </c>
      <c r="I50" s="269"/>
      <c r="J50" s="269"/>
      <c r="K50" s="281">
        <v>4</v>
      </c>
      <c r="L50" s="271"/>
      <c r="M50" s="269"/>
      <c r="N50" s="271"/>
      <c r="O50" s="269"/>
      <c r="P50" s="272">
        <v>1555.2</v>
      </c>
      <c r="HY50" s="223"/>
      <c r="HZ50" s="223"/>
      <c r="IA50" s="223"/>
      <c r="IB50" s="223"/>
      <c r="IC50" s="223"/>
      <c r="ID50" s="223"/>
      <c r="IE50" s="233" t="s">
        <v>536</v>
      </c>
      <c r="IF50" s="233"/>
    </row>
    <row r="51" spans="1:243" s="231" customFormat="1" ht="23.25" x14ac:dyDescent="0.25">
      <c r="A51" s="273"/>
      <c r="B51" s="267" t="s">
        <v>537</v>
      </c>
      <c r="C51" s="519" t="s">
        <v>538</v>
      </c>
      <c r="D51" s="519"/>
      <c r="E51" s="519"/>
      <c r="F51" s="519"/>
      <c r="G51" s="519"/>
      <c r="H51" s="268" t="s">
        <v>624</v>
      </c>
      <c r="I51" s="279">
        <v>1.6</v>
      </c>
      <c r="J51" s="269"/>
      <c r="K51" s="279">
        <v>3.2</v>
      </c>
      <c r="L51" s="227">
        <v>2088.77</v>
      </c>
      <c r="M51" s="226">
        <v>1.32</v>
      </c>
      <c r="N51" s="274">
        <v>2757.18</v>
      </c>
      <c r="O51" s="269"/>
      <c r="P51" s="272">
        <v>8822.98</v>
      </c>
      <c r="Q51" s="275"/>
      <c r="R51" s="275"/>
      <c r="HY51" s="223"/>
      <c r="HZ51" s="223"/>
      <c r="IA51" s="223"/>
      <c r="IB51" s="223"/>
      <c r="IC51" s="223"/>
      <c r="ID51" s="223"/>
      <c r="IE51" s="233"/>
      <c r="IF51" s="233" t="s">
        <v>538</v>
      </c>
    </row>
    <row r="52" spans="1:243" s="231" customFormat="1" ht="15" x14ac:dyDescent="0.25">
      <c r="A52" s="277"/>
      <c r="B52" s="267" t="s">
        <v>539</v>
      </c>
      <c r="C52" s="519" t="s">
        <v>540</v>
      </c>
      <c r="D52" s="519"/>
      <c r="E52" s="519"/>
      <c r="F52" s="519"/>
      <c r="G52" s="519"/>
      <c r="H52" s="268" t="s">
        <v>474</v>
      </c>
      <c r="I52" s="279">
        <v>1.6</v>
      </c>
      <c r="J52" s="269"/>
      <c r="K52" s="279">
        <v>3.2</v>
      </c>
      <c r="L52" s="271"/>
      <c r="M52" s="269"/>
      <c r="N52" s="278">
        <v>399.17</v>
      </c>
      <c r="O52" s="269"/>
      <c r="P52" s="272">
        <v>1277.3399999999999</v>
      </c>
      <c r="HY52" s="223"/>
      <c r="HZ52" s="223"/>
      <c r="IA52" s="223"/>
      <c r="IB52" s="223"/>
      <c r="IC52" s="223"/>
      <c r="ID52" s="223"/>
      <c r="IE52" s="233"/>
      <c r="IF52" s="233"/>
      <c r="IG52" s="233" t="s">
        <v>540</v>
      </c>
    </row>
    <row r="53" spans="1:243" s="231" customFormat="1" ht="15" x14ac:dyDescent="0.25">
      <c r="A53" s="273"/>
      <c r="B53" s="267" t="s">
        <v>541</v>
      </c>
      <c r="C53" s="519" t="s">
        <v>542</v>
      </c>
      <c r="D53" s="519"/>
      <c r="E53" s="519"/>
      <c r="F53" s="519"/>
      <c r="G53" s="519"/>
      <c r="H53" s="268" t="s">
        <v>624</v>
      </c>
      <c r="I53" s="279">
        <v>0.4</v>
      </c>
      <c r="J53" s="269"/>
      <c r="K53" s="279">
        <v>0.8</v>
      </c>
      <c r="L53" s="241">
        <v>477.92</v>
      </c>
      <c r="M53" s="226">
        <v>1.32</v>
      </c>
      <c r="N53" s="274">
        <v>630.85</v>
      </c>
      <c r="O53" s="269"/>
      <c r="P53" s="272">
        <v>504.68</v>
      </c>
      <c r="Q53" s="275"/>
      <c r="R53" s="275"/>
      <c r="HY53" s="223"/>
      <c r="HZ53" s="223"/>
      <c r="IA53" s="223"/>
      <c r="IB53" s="223"/>
      <c r="IC53" s="223"/>
      <c r="ID53" s="223"/>
      <c r="IE53" s="233"/>
      <c r="IF53" s="233" t="s">
        <v>542</v>
      </c>
      <c r="IG53" s="233"/>
    </row>
    <row r="54" spans="1:243" s="231" customFormat="1" ht="15" x14ac:dyDescent="0.25">
      <c r="A54" s="277"/>
      <c r="B54" s="267" t="s">
        <v>543</v>
      </c>
      <c r="C54" s="519" t="s">
        <v>544</v>
      </c>
      <c r="D54" s="519"/>
      <c r="E54" s="519"/>
      <c r="F54" s="519"/>
      <c r="G54" s="519"/>
      <c r="H54" s="268" t="s">
        <v>474</v>
      </c>
      <c r="I54" s="279">
        <v>0.4</v>
      </c>
      <c r="J54" s="269"/>
      <c r="K54" s="279">
        <v>0.8</v>
      </c>
      <c r="L54" s="271"/>
      <c r="M54" s="269"/>
      <c r="N54" s="278">
        <v>347.33</v>
      </c>
      <c r="O54" s="269"/>
      <c r="P54" s="276">
        <v>277.86</v>
      </c>
      <c r="HY54" s="223"/>
      <c r="HZ54" s="223"/>
      <c r="IA54" s="223"/>
      <c r="IB54" s="223"/>
      <c r="IC54" s="223"/>
      <c r="ID54" s="223"/>
      <c r="IE54" s="233"/>
      <c r="IF54" s="233"/>
      <c r="IG54" s="233" t="s">
        <v>544</v>
      </c>
    </row>
    <row r="55" spans="1:243" s="231" customFormat="1" ht="15" x14ac:dyDescent="0.25">
      <c r="A55" s="266"/>
      <c r="B55" s="267" t="s">
        <v>61</v>
      </c>
      <c r="C55" s="519" t="s">
        <v>478</v>
      </c>
      <c r="D55" s="519"/>
      <c r="E55" s="519"/>
      <c r="F55" s="519"/>
      <c r="G55" s="519"/>
      <c r="H55" s="268"/>
      <c r="I55" s="269"/>
      <c r="J55" s="269"/>
      <c r="K55" s="269"/>
      <c r="L55" s="271"/>
      <c r="M55" s="269"/>
      <c r="N55" s="271"/>
      <c r="O55" s="269"/>
      <c r="P55" s="276">
        <v>333.68</v>
      </c>
      <c r="HY55" s="223"/>
      <c r="HZ55" s="223"/>
      <c r="IA55" s="223"/>
      <c r="IB55" s="223"/>
      <c r="IC55" s="223"/>
      <c r="ID55" s="223"/>
      <c r="IE55" s="233" t="s">
        <v>478</v>
      </c>
      <c r="IF55" s="233"/>
      <c r="IG55" s="233"/>
    </row>
    <row r="56" spans="1:243" s="231" customFormat="1" ht="15" x14ac:dyDescent="0.25">
      <c r="A56" s="273"/>
      <c r="B56" s="267" t="s">
        <v>545</v>
      </c>
      <c r="C56" s="519" t="s">
        <v>546</v>
      </c>
      <c r="D56" s="519"/>
      <c r="E56" s="519"/>
      <c r="F56" s="519"/>
      <c r="G56" s="519"/>
      <c r="H56" s="268" t="s">
        <v>547</v>
      </c>
      <c r="I56" s="279">
        <v>0.1</v>
      </c>
      <c r="J56" s="269"/>
      <c r="K56" s="279">
        <v>0.2</v>
      </c>
      <c r="L56" s="241">
        <v>238.29</v>
      </c>
      <c r="M56" s="226">
        <v>1.59</v>
      </c>
      <c r="N56" s="274">
        <v>378.88</v>
      </c>
      <c r="O56" s="269"/>
      <c r="P56" s="272">
        <v>75.78</v>
      </c>
      <c r="Q56" s="275"/>
      <c r="R56" s="275"/>
      <c r="HY56" s="223"/>
      <c r="HZ56" s="223"/>
      <c r="IA56" s="223"/>
      <c r="IB56" s="223"/>
      <c r="IC56" s="223"/>
      <c r="ID56" s="223"/>
      <c r="IE56" s="233"/>
      <c r="IF56" s="233" t="s">
        <v>546</v>
      </c>
      <c r="IG56" s="233"/>
    </row>
    <row r="57" spans="1:243" s="231" customFormat="1" ht="15" x14ac:dyDescent="0.25">
      <c r="A57" s="273"/>
      <c r="B57" s="267" t="s">
        <v>548</v>
      </c>
      <c r="C57" s="519" t="s">
        <v>549</v>
      </c>
      <c r="D57" s="519"/>
      <c r="E57" s="519"/>
      <c r="F57" s="519"/>
      <c r="G57" s="519"/>
      <c r="H57" s="268" t="s">
        <v>547</v>
      </c>
      <c r="I57" s="270">
        <v>0.03</v>
      </c>
      <c r="J57" s="269"/>
      <c r="K57" s="270">
        <v>0.06</v>
      </c>
      <c r="L57" s="241">
        <v>58.53</v>
      </c>
      <c r="M57" s="226">
        <v>1.59</v>
      </c>
      <c r="N57" s="274">
        <v>93.06</v>
      </c>
      <c r="O57" s="269"/>
      <c r="P57" s="272">
        <v>5.58</v>
      </c>
      <c r="Q57" s="275"/>
      <c r="R57" s="275"/>
      <c r="HY57" s="223"/>
      <c r="HZ57" s="223"/>
      <c r="IA57" s="223"/>
      <c r="IB57" s="223"/>
      <c r="IC57" s="223"/>
      <c r="ID57" s="223"/>
      <c r="IE57" s="233"/>
      <c r="IF57" s="233" t="s">
        <v>549</v>
      </c>
      <c r="IG57" s="233"/>
    </row>
    <row r="58" spans="1:243" s="231" customFormat="1" ht="15" x14ac:dyDescent="0.25">
      <c r="A58" s="273"/>
      <c r="B58" s="267" t="s">
        <v>550</v>
      </c>
      <c r="C58" s="519" t="s">
        <v>551</v>
      </c>
      <c r="D58" s="519"/>
      <c r="E58" s="519"/>
      <c r="F58" s="519"/>
      <c r="G58" s="519"/>
      <c r="H58" s="268" t="s">
        <v>547</v>
      </c>
      <c r="I58" s="270">
        <v>0.02</v>
      </c>
      <c r="J58" s="269"/>
      <c r="K58" s="270">
        <v>0.04</v>
      </c>
      <c r="L58" s="241">
        <v>56.11</v>
      </c>
      <c r="M58" s="226">
        <v>1.42</v>
      </c>
      <c r="N58" s="274">
        <v>79.680000000000007</v>
      </c>
      <c r="O58" s="269"/>
      <c r="P58" s="272">
        <v>3.19</v>
      </c>
      <c r="Q58" s="275"/>
      <c r="R58" s="275"/>
      <c r="HY58" s="223"/>
      <c r="HZ58" s="223"/>
      <c r="IA58" s="223"/>
      <c r="IB58" s="223"/>
      <c r="IC58" s="223"/>
      <c r="ID58" s="223"/>
      <c r="IE58" s="233"/>
      <c r="IF58" s="233" t="s">
        <v>551</v>
      </c>
      <c r="IG58" s="233"/>
    </row>
    <row r="59" spans="1:243" s="231" customFormat="1" ht="15" x14ac:dyDescent="0.25">
      <c r="A59" s="273"/>
      <c r="B59" s="267" t="s">
        <v>552</v>
      </c>
      <c r="C59" s="519" t="s">
        <v>553</v>
      </c>
      <c r="D59" s="519"/>
      <c r="E59" s="519"/>
      <c r="F59" s="519"/>
      <c r="G59" s="519"/>
      <c r="H59" s="268" t="s">
        <v>476</v>
      </c>
      <c r="I59" s="280">
        <v>4.0000000000000002E-4</v>
      </c>
      <c r="J59" s="269"/>
      <c r="K59" s="280">
        <v>8.0000000000000004E-4</v>
      </c>
      <c r="L59" s="227">
        <v>61265.39</v>
      </c>
      <c r="M59" s="226">
        <v>1.57</v>
      </c>
      <c r="N59" s="274">
        <v>96186.66</v>
      </c>
      <c r="O59" s="269"/>
      <c r="P59" s="272">
        <v>76.95</v>
      </c>
      <c r="Q59" s="275"/>
      <c r="R59" s="275"/>
      <c r="HY59" s="223"/>
      <c r="HZ59" s="223"/>
      <c r="IA59" s="223"/>
      <c r="IB59" s="223"/>
      <c r="IC59" s="223"/>
      <c r="ID59" s="223"/>
      <c r="IE59" s="233"/>
      <c r="IF59" s="233" t="s">
        <v>553</v>
      </c>
      <c r="IG59" s="233"/>
    </row>
    <row r="60" spans="1:243" s="231" customFormat="1" ht="15" x14ac:dyDescent="0.25">
      <c r="A60" s="273"/>
      <c r="B60" s="267" t="s">
        <v>554</v>
      </c>
      <c r="C60" s="519" t="s">
        <v>555</v>
      </c>
      <c r="D60" s="519"/>
      <c r="E60" s="519"/>
      <c r="F60" s="519"/>
      <c r="G60" s="519"/>
      <c r="H60" s="268" t="s">
        <v>476</v>
      </c>
      <c r="I60" s="280">
        <v>1E-4</v>
      </c>
      <c r="J60" s="269"/>
      <c r="K60" s="280">
        <v>2.0000000000000001E-4</v>
      </c>
      <c r="L60" s="224"/>
      <c r="M60" s="225"/>
      <c r="N60" s="274">
        <v>111837.51</v>
      </c>
      <c r="O60" s="269"/>
      <c r="P60" s="272">
        <v>22.37</v>
      </c>
      <c r="Q60" s="275"/>
      <c r="R60" s="275"/>
      <c r="HY60" s="223"/>
      <c r="HZ60" s="223"/>
      <c r="IA60" s="223"/>
      <c r="IB60" s="223"/>
      <c r="IC60" s="223"/>
      <c r="ID60" s="223"/>
      <c r="IE60" s="233"/>
      <c r="IF60" s="233" t="s">
        <v>555</v>
      </c>
      <c r="IG60" s="233"/>
    </row>
    <row r="61" spans="1:243" s="231" customFormat="1" ht="15" x14ac:dyDescent="0.25">
      <c r="A61" s="273"/>
      <c r="B61" s="267" t="s">
        <v>689</v>
      </c>
      <c r="C61" s="519" t="s">
        <v>562</v>
      </c>
      <c r="D61" s="519"/>
      <c r="E61" s="519"/>
      <c r="F61" s="519"/>
      <c r="G61" s="519"/>
      <c r="H61" s="268" t="s">
        <v>558</v>
      </c>
      <c r="I61" s="270">
        <v>0.06</v>
      </c>
      <c r="J61" s="269"/>
      <c r="K61" s="270">
        <v>0.12</v>
      </c>
      <c r="L61" s="227">
        <v>1031.73</v>
      </c>
      <c r="M61" s="226">
        <v>1.21</v>
      </c>
      <c r="N61" s="274">
        <v>1248.3900000000001</v>
      </c>
      <c r="O61" s="269"/>
      <c r="P61" s="272">
        <v>149.81</v>
      </c>
      <c r="Q61" s="275"/>
      <c r="R61" s="275"/>
      <c r="HY61" s="223"/>
      <c r="HZ61" s="223"/>
      <c r="IA61" s="223"/>
      <c r="IB61" s="223"/>
      <c r="IC61" s="223"/>
      <c r="ID61" s="223"/>
      <c r="IE61" s="233"/>
      <c r="IF61" s="233" t="s">
        <v>562</v>
      </c>
      <c r="IG61" s="233"/>
    </row>
    <row r="62" spans="1:243" s="231" customFormat="1" ht="15" x14ac:dyDescent="0.25">
      <c r="A62" s="238"/>
      <c r="B62" s="239"/>
      <c r="C62" s="518" t="s">
        <v>625</v>
      </c>
      <c r="D62" s="518"/>
      <c r="E62" s="518"/>
      <c r="F62" s="518"/>
      <c r="G62" s="518"/>
      <c r="H62" s="316"/>
      <c r="I62" s="317"/>
      <c r="J62" s="317"/>
      <c r="K62" s="317"/>
      <c r="L62" s="319"/>
      <c r="M62" s="317"/>
      <c r="N62" s="322"/>
      <c r="O62" s="317"/>
      <c r="P62" s="323">
        <v>15045.06</v>
      </c>
      <c r="Q62" s="275"/>
      <c r="R62" s="275"/>
      <c r="HY62" s="223"/>
      <c r="HZ62" s="223"/>
      <c r="IA62" s="223"/>
      <c r="IB62" s="223"/>
      <c r="IC62" s="223"/>
      <c r="ID62" s="223"/>
      <c r="IE62" s="233"/>
      <c r="IF62" s="233"/>
      <c r="IG62" s="233"/>
      <c r="IH62" s="223" t="s">
        <v>625</v>
      </c>
    </row>
    <row r="63" spans="1:243" s="231" customFormat="1" ht="15" x14ac:dyDescent="0.25">
      <c r="A63" s="277"/>
      <c r="B63" s="267"/>
      <c r="C63" s="519" t="s">
        <v>626</v>
      </c>
      <c r="D63" s="519"/>
      <c r="E63" s="519"/>
      <c r="F63" s="519"/>
      <c r="G63" s="519"/>
      <c r="H63" s="268"/>
      <c r="I63" s="269"/>
      <c r="J63" s="269"/>
      <c r="K63" s="269"/>
      <c r="L63" s="271"/>
      <c r="M63" s="269"/>
      <c r="N63" s="271"/>
      <c r="O63" s="269"/>
      <c r="P63" s="272">
        <v>5383.72</v>
      </c>
      <c r="HY63" s="223"/>
      <c r="HZ63" s="223"/>
      <c r="IA63" s="223"/>
      <c r="IB63" s="223"/>
      <c r="IC63" s="223"/>
      <c r="ID63" s="223"/>
      <c r="IE63" s="233"/>
      <c r="IF63" s="233"/>
      <c r="IG63" s="233"/>
      <c r="IH63" s="223"/>
      <c r="II63" s="233" t="s">
        <v>626</v>
      </c>
    </row>
    <row r="64" spans="1:243" s="231" customFormat="1" ht="15" x14ac:dyDescent="0.25">
      <c r="A64" s="277"/>
      <c r="B64" s="267" t="s">
        <v>627</v>
      </c>
      <c r="C64" s="519" t="s">
        <v>628</v>
      </c>
      <c r="D64" s="519"/>
      <c r="E64" s="519"/>
      <c r="F64" s="519"/>
      <c r="G64" s="519"/>
      <c r="H64" s="268" t="s">
        <v>460</v>
      </c>
      <c r="I64" s="281">
        <v>103</v>
      </c>
      <c r="J64" s="269"/>
      <c r="K64" s="281">
        <v>103</v>
      </c>
      <c r="L64" s="271"/>
      <c r="M64" s="269"/>
      <c r="N64" s="271"/>
      <c r="O64" s="269"/>
      <c r="P64" s="272">
        <v>5545.23</v>
      </c>
      <c r="HY64" s="223"/>
      <c r="HZ64" s="223"/>
      <c r="IA64" s="223"/>
      <c r="IB64" s="223"/>
      <c r="IC64" s="223"/>
      <c r="ID64" s="223"/>
      <c r="IE64" s="233"/>
      <c r="IF64" s="233"/>
      <c r="IG64" s="233"/>
      <c r="IH64" s="223"/>
      <c r="II64" s="233" t="s">
        <v>628</v>
      </c>
    </row>
    <row r="65" spans="1:244" s="231" customFormat="1" ht="15" x14ac:dyDescent="0.25">
      <c r="A65" s="277"/>
      <c r="B65" s="267" t="s">
        <v>629</v>
      </c>
      <c r="C65" s="519" t="s">
        <v>630</v>
      </c>
      <c r="D65" s="519"/>
      <c r="E65" s="519"/>
      <c r="F65" s="519"/>
      <c r="G65" s="519"/>
      <c r="H65" s="268" t="s">
        <v>460</v>
      </c>
      <c r="I65" s="281">
        <v>60</v>
      </c>
      <c r="J65" s="269"/>
      <c r="K65" s="281">
        <v>60</v>
      </c>
      <c r="L65" s="271"/>
      <c r="M65" s="269"/>
      <c r="N65" s="271"/>
      <c r="O65" s="269"/>
      <c r="P65" s="272">
        <v>3230.23</v>
      </c>
      <c r="HY65" s="223"/>
      <c r="HZ65" s="223"/>
      <c r="IA65" s="223"/>
      <c r="IB65" s="223"/>
      <c r="IC65" s="223"/>
      <c r="ID65" s="223"/>
      <c r="IE65" s="233"/>
      <c r="IF65" s="233"/>
      <c r="IG65" s="233"/>
      <c r="IH65" s="223"/>
      <c r="II65" s="233" t="s">
        <v>630</v>
      </c>
    </row>
    <row r="66" spans="1:244" s="231" customFormat="1" ht="15" x14ac:dyDescent="0.25">
      <c r="A66" s="240"/>
      <c r="B66" s="236"/>
      <c r="C66" s="518" t="s">
        <v>473</v>
      </c>
      <c r="D66" s="518"/>
      <c r="E66" s="518"/>
      <c r="F66" s="518"/>
      <c r="G66" s="518"/>
      <c r="H66" s="316"/>
      <c r="I66" s="317"/>
      <c r="J66" s="317"/>
      <c r="K66" s="317"/>
      <c r="L66" s="319"/>
      <c r="M66" s="317"/>
      <c r="N66" s="322">
        <v>11910.26</v>
      </c>
      <c r="O66" s="317"/>
      <c r="P66" s="323">
        <v>23820.52</v>
      </c>
      <c r="HY66" s="223"/>
      <c r="HZ66" s="223"/>
      <c r="IA66" s="223"/>
      <c r="IB66" s="223"/>
      <c r="IC66" s="223"/>
      <c r="ID66" s="223"/>
      <c r="IE66" s="233"/>
      <c r="IF66" s="233"/>
      <c r="IG66" s="233"/>
      <c r="IH66" s="223"/>
      <c r="II66" s="233"/>
      <c r="IJ66" s="223" t="s">
        <v>473</v>
      </c>
    </row>
    <row r="67" spans="1:244" s="231" customFormat="1" ht="0.75" customHeight="1" x14ac:dyDescent="0.25">
      <c r="A67" s="289"/>
      <c r="B67" s="290"/>
      <c r="C67" s="290"/>
      <c r="D67" s="290"/>
      <c r="E67" s="290"/>
      <c r="F67" s="290"/>
      <c r="G67" s="290"/>
      <c r="H67" s="291"/>
      <c r="I67" s="292"/>
      <c r="J67" s="292"/>
      <c r="K67" s="292"/>
      <c r="L67" s="293"/>
      <c r="M67" s="292"/>
      <c r="N67" s="293"/>
      <c r="O67" s="292"/>
      <c r="P67" s="294"/>
      <c r="HY67" s="223"/>
      <c r="HZ67" s="223"/>
      <c r="IA67" s="223"/>
      <c r="IB67" s="223"/>
      <c r="IC67" s="223"/>
      <c r="ID67" s="223"/>
      <c r="IE67" s="233"/>
      <c r="IF67" s="233"/>
      <c r="IG67" s="233"/>
      <c r="IH67" s="223"/>
      <c r="II67" s="233"/>
      <c r="IJ67" s="223"/>
    </row>
    <row r="68" spans="1:244" s="231" customFormat="1" ht="23.25" x14ac:dyDescent="0.25">
      <c r="A68" s="314" t="s">
        <v>63</v>
      </c>
      <c r="B68" s="315" t="s">
        <v>690</v>
      </c>
      <c r="C68" s="520" t="s">
        <v>691</v>
      </c>
      <c r="D68" s="520"/>
      <c r="E68" s="520"/>
      <c r="F68" s="520"/>
      <c r="G68" s="520"/>
      <c r="H68" s="316" t="s">
        <v>532</v>
      </c>
      <c r="I68" s="317">
        <v>4</v>
      </c>
      <c r="J68" s="318">
        <v>1</v>
      </c>
      <c r="K68" s="318">
        <v>4</v>
      </c>
      <c r="L68" s="319"/>
      <c r="M68" s="317"/>
      <c r="N68" s="320"/>
      <c r="O68" s="317"/>
      <c r="P68" s="321"/>
      <c r="HY68" s="223"/>
      <c r="HZ68" s="223" t="s">
        <v>691</v>
      </c>
      <c r="IA68" s="223" t="s">
        <v>503</v>
      </c>
      <c r="IB68" s="223" t="s">
        <v>503</v>
      </c>
      <c r="IC68" s="223" t="s">
        <v>503</v>
      </c>
      <c r="ID68" s="223" t="s">
        <v>503</v>
      </c>
      <c r="IE68" s="233"/>
      <c r="IF68" s="233"/>
      <c r="IG68" s="233"/>
      <c r="IH68" s="223"/>
      <c r="II68" s="233"/>
      <c r="IJ68" s="223"/>
    </row>
    <row r="69" spans="1:244" s="231" customFormat="1" ht="15" x14ac:dyDescent="0.25">
      <c r="A69" s="266"/>
      <c r="B69" s="267" t="s">
        <v>65</v>
      </c>
      <c r="C69" s="519" t="s">
        <v>533</v>
      </c>
      <c r="D69" s="519"/>
      <c r="E69" s="519"/>
      <c r="F69" s="519"/>
      <c r="G69" s="519"/>
      <c r="H69" s="268" t="s">
        <v>474</v>
      </c>
      <c r="I69" s="269"/>
      <c r="J69" s="269"/>
      <c r="K69" s="270">
        <v>3.64</v>
      </c>
      <c r="L69" s="271"/>
      <c r="M69" s="269"/>
      <c r="N69" s="271"/>
      <c r="O69" s="269"/>
      <c r="P69" s="272">
        <v>1193.52</v>
      </c>
      <c r="HY69" s="223"/>
      <c r="HZ69" s="223"/>
      <c r="IA69" s="223"/>
      <c r="IB69" s="223"/>
      <c r="IC69" s="223"/>
      <c r="ID69" s="223"/>
      <c r="IE69" s="233" t="s">
        <v>533</v>
      </c>
      <c r="IF69" s="233"/>
      <c r="IG69" s="233"/>
      <c r="IH69" s="223"/>
      <c r="II69" s="233"/>
      <c r="IJ69" s="223"/>
    </row>
    <row r="70" spans="1:244" s="231" customFormat="1" ht="15" x14ac:dyDescent="0.25">
      <c r="A70" s="273"/>
      <c r="B70" s="267" t="s">
        <v>692</v>
      </c>
      <c r="C70" s="519" t="s">
        <v>693</v>
      </c>
      <c r="D70" s="519"/>
      <c r="E70" s="519"/>
      <c r="F70" s="519"/>
      <c r="G70" s="519"/>
      <c r="H70" s="268" t="s">
        <v>474</v>
      </c>
      <c r="I70" s="270">
        <v>0.91</v>
      </c>
      <c r="J70" s="269"/>
      <c r="K70" s="270">
        <v>3.64</v>
      </c>
      <c r="L70" s="224"/>
      <c r="M70" s="225"/>
      <c r="N70" s="274">
        <v>327.89</v>
      </c>
      <c r="O70" s="269"/>
      <c r="P70" s="272">
        <v>1193.52</v>
      </c>
      <c r="Q70" s="275"/>
      <c r="R70" s="275"/>
      <c r="HY70" s="223"/>
      <c r="HZ70" s="223"/>
      <c r="IA70" s="223"/>
      <c r="IB70" s="223"/>
      <c r="IC70" s="223"/>
      <c r="ID70" s="223"/>
      <c r="IE70" s="233"/>
      <c r="IF70" s="233" t="s">
        <v>693</v>
      </c>
      <c r="IG70" s="233"/>
      <c r="IH70" s="223"/>
      <c r="II70" s="233"/>
      <c r="IJ70" s="223"/>
    </row>
    <row r="71" spans="1:244" s="231" customFormat="1" ht="15" x14ac:dyDescent="0.25">
      <c r="A71" s="266"/>
      <c r="B71" s="267" t="s">
        <v>63</v>
      </c>
      <c r="C71" s="519" t="s">
        <v>475</v>
      </c>
      <c r="D71" s="519"/>
      <c r="E71" s="519"/>
      <c r="F71" s="519"/>
      <c r="G71" s="519"/>
      <c r="H71" s="268"/>
      <c r="I71" s="269"/>
      <c r="J71" s="269"/>
      <c r="K71" s="269"/>
      <c r="L71" s="271"/>
      <c r="M71" s="269"/>
      <c r="N71" s="271"/>
      <c r="O71" s="269"/>
      <c r="P71" s="272">
        <v>1781.31</v>
      </c>
      <c r="HY71" s="223"/>
      <c r="HZ71" s="223"/>
      <c r="IA71" s="223"/>
      <c r="IB71" s="223"/>
      <c r="IC71" s="223"/>
      <c r="ID71" s="223"/>
      <c r="IE71" s="233" t="s">
        <v>475</v>
      </c>
      <c r="IF71" s="233"/>
      <c r="IG71" s="233"/>
      <c r="IH71" s="223"/>
      <c r="II71" s="233"/>
      <c r="IJ71" s="223"/>
    </row>
    <row r="72" spans="1:244" s="231" customFormat="1" ht="15" x14ac:dyDescent="0.25">
      <c r="A72" s="266"/>
      <c r="B72" s="267"/>
      <c r="C72" s="519" t="s">
        <v>536</v>
      </c>
      <c r="D72" s="519"/>
      <c r="E72" s="519"/>
      <c r="F72" s="519"/>
      <c r="G72" s="519"/>
      <c r="H72" s="268" t="s">
        <v>474</v>
      </c>
      <c r="I72" s="269"/>
      <c r="J72" s="269"/>
      <c r="K72" s="279">
        <v>1.2</v>
      </c>
      <c r="L72" s="271"/>
      <c r="M72" s="269"/>
      <c r="N72" s="271"/>
      <c r="O72" s="269"/>
      <c r="P72" s="276">
        <v>536.03</v>
      </c>
      <c r="HY72" s="223"/>
      <c r="HZ72" s="223"/>
      <c r="IA72" s="223"/>
      <c r="IB72" s="223"/>
      <c r="IC72" s="223"/>
      <c r="ID72" s="223"/>
      <c r="IE72" s="233" t="s">
        <v>536</v>
      </c>
      <c r="IF72" s="233"/>
      <c r="IG72" s="233"/>
      <c r="IH72" s="223"/>
      <c r="II72" s="233"/>
      <c r="IJ72" s="223"/>
    </row>
    <row r="73" spans="1:244" s="231" customFormat="1" ht="15" x14ac:dyDescent="0.25">
      <c r="A73" s="273"/>
      <c r="B73" s="267" t="s">
        <v>563</v>
      </c>
      <c r="C73" s="519" t="s">
        <v>564</v>
      </c>
      <c r="D73" s="519"/>
      <c r="E73" s="519"/>
      <c r="F73" s="519"/>
      <c r="G73" s="519"/>
      <c r="H73" s="268" t="s">
        <v>624</v>
      </c>
      <c r="I73" s="270">
        <v>0.25</v>
      </c>
      <c r="J73" s="269"/>
      <c r="K73" s="281">
        <v>1</v>
      </c>
      <c r="L73" s="224"/>
      <c r="M73" s="225"/>
      <c r="N73" s="274">
        <v>1655.14</v>
      </c>
      <c r="O73" s="269"/>
      <c r="P73" s="272">
        <v>1655.14</v>
      </c>
      <c r="Q73" s="275"/>
      <c r="R73" s="275"/>
      <c r="HY73" s="223"/>
      <c r="HZ73" s="223"/>
      <c r="IA73" s="223"/>
      <c r="IB73" s="223"/>
      <c r="IC73" s="223"/>
      <c r="ID73" s="223"/>
      <c r="IE73" s="233"/>
      <c r="IF73" s="233" t="s">
        <v>564</v>
      </c>
      <c r="IG73" s="233"/>
      <c r="IH73" s="223"/>
      <c r="II73" s="233"/>
      <c r="IJ73" s="223"/>
    </row>
    <row r="74" spans="1:244" s="231" customFormat="1" ht="15" x14ac:dyDescent="0.25">
      <c r="A74" s="277"/>
      <c r="B74" s="267" t="s">
        <v>565</v>
      </c>
      <c r="C74" s="519" t="s">
        <v>566</v>
      </c>
      <c r="D74" s="519"/>
      <c r="E74" s="519"/>
      <c r="F74" s="519"/>
      <c r="G74" s="519"/>
      <c r="H74" s="268" t="s">
        <v>474</v>
      </c>
      <c r="I74" s="270">
        <v>0.25</v>
      </c>
      <c r="J74" s="269"/>
      <c r="K74" s="281">
        <v>1</v>
      </c>
      <c r="L74" s="271"/>
      <c r="M74" s="269"/>
      <c r="N74" s="278">
        <v>466.56</v>
      </c>
      <c r="O74" s="269"/>
      <c r="P74" s="276">
        <v>466.56</v>
      </c>
      <c r="HY74" s="223"/>
      <c r="HZ74" s="223"/>
      <c r="IA74" s="223"/>
      <c r="IB74" s="223"/>
      <c r="IC74" s="223"/>
      <c r="ID74" s="223"/>
      <c r="IE74" s="233"/>
      <c r="IF74" s="233"/>
      <c r="IG74" s="233" t="s">
        <v>566</v>
      </c>
      <c r="IH74" s="223"/>
      <c r="II74" s="233"/>
      <c r="IJ74" s="223"/>
    </row>
    <row r="75" spans="1:244" s="231" customFormat="1" ht="15" x14ac:dyDescent="0.25">
      <c r="A75" s="273"/>
      <c r="B75" s="267" t="s">
        <v>541</v>
      </c>
      <c r="C75" s="519" t="s">
        <v>542</v>
      </c>
      <c r="D75" s="519"/>
      <c r="E75" s="519"/>
      <c r="F75" s="519"/>
      <c r="G75" s="519"/>
      <c r="H75" s="268" t="s">
        <v>624</v>
      </c>
      <c r="I75" s="270">
        <v>0.05</v>
      </c>
      <c r="J75" s="269"/>
      <c r="K75" s="279">
        <v>0.2</v>
      </c>
      <c r="L75" s="241">
        <v>477.92</v>
      </c>
      <c r="M75" s="226">
        <v>1.32</v>
      </c>
      <c r="N75" s="274">
        <v>630.85</v>
      </c>
      <c r="O75" s="269"/>
      <c r="P75" s="272">
        <v>126.17</v>
      </c>
      <c r="Q75" s="275"/>
      <c r="R75" s="275"/>
      <c r="HY75" s="223"/>
      <c r="HZ75" s="223"/>
      <c r="IA75" s="223"/>
      <c r="IB75" s="223"/>
      <c r="IC75" s="223"/>
      <c r="ID75" s="223"/>
      <c r="IE75" s="233"/>
      <c r="IF75" s="233" t="s">
        <v>542</v>
      </c>
      <c r="IG75" s="233"/>
      <c r="IH75" s="223"/>
      <c r="II75" s="233"/>
      <c r="IJ75" s="223"/>
    </row>
    <row r="76" spans="1:244" s="231" customFormat="1" ht="15" x14ac:dyDescent="0.25">
      <c r="A76" s="277"/>
      <c r="B76" s="267" t="s">
        <v>543</v>
      </c>
      <c r="C76" s="519" t="s">
        <v>544</v>
      </c>
      <c r="D76" s="519"/>
      <c r="E76" s="519"/>
      <c r="F76" s="519"/>
      <c r="G76" s="519"/>
      <c r="H76" s="268" t="s">
        <v>474</v>
      </c>
      <c r="I76" s="270">
        <v>0.05</v>
      </c>
      <c r="J76" s="269"/>
      <c r="K76" s="279">
        <v>0.2</v>
      </c>
      <c r="L76" s="271"/>
      <c r="M76" s="269"/>
      <c r="N76" s="278">
        <v>347.33</v>
      </c>
      <c r="O76" s="269"/>
      <c r="P76" s="276">
        <v>69.47</v>
      </c>
      <c r="HY76" s="223"/>
      <c r="HZ76" s="223"/>
      <c r="IA76" s="223"/>
      <c r="IB76" s="223"/>
      <c r="IC76" s="223"/>
      <c r="ID76" s="223"/>
      <c r="IE76" s="233"/>
      <c r="IF76" s="233"/>
      <c r="IG76" s="233" t="s">
        <v>544</v>
      </c>
      <c r="IH76" s="223"/>
      <c r="II76" s="233"/>
      <c r="IJ76" s="223"/>
    </row>
    <row r="77" spans="1:244" s="231" customFormat="1" ht="15" x14ac:dyDescent="0.25">
      <c r="A77" s="238"/>
      <c r="B77" s="239"/>
      <c r="C77" s="518" t="s">
        <v>625</v>
      </c>
      <c r="D77" s="518"/>
      <c r="E77" s="518"/>
      <c r="F77" s="518"/>
      <c r="G77" s="518"/>
      <c r="H77" s="316"/>
      <c r="I77" s="317"/>
      <c r="J77" s="317"/>
      <c r="K77" s="317"/>
      <c r="L77" s="319"/>
      <c r="M77" s="317"/>
      <c r="N77" s="322"/>
      <c r="O77" s="317"/>
      <c r="P77" s="323">
        <v>3510.86</v>
      </c>
      <c r="Q77" s="275"/>
      <c r="R77" s="275"/>
      <c r="HY77" s="223"/>
      <c r="HZ77" s="223"/>
      <c r="IA77" s="223"/>
      <c r="IB77" s="223"/>
      <c r="IC77" s="223"/>
      <c r="ID77" s="223"/>
      <c r="IE77" s="233"/>
      <c r="IF77" s="233"/>
      <c r="IG77" s="233"/>
      <c r="IH77" s="223" t="s">
        <v>625</v>
      </c>
      <c r="II77" s="233"/>
      <c r="IJ77" s="223"/>
    </row>
    <row r="78" spans="1:244" s="231" customFormat="1" ht="15" x14ac:dyDescent="0.25">
      <c r="A78" s="277"/>
      <c r="B78" s="267"/>
      <c r="C78" s="519" t="s">
        <v>626</v>
      </c>
      <c r="D78" s="519"/>
      <c r="E78" s="519"/>
      <c r="F78" s="519"/>
      <c r="G78" s="519"/>
      <c r="H78" s="268"/>
      <c r="I78" s="269"/>
      <c r="J78" s="269"/>
      <c r="K78" s="269"/>
      <c r="L78" s="271"/>
      <c r="M78" s="269"/>
      <c r="N78" s="271"/>
      <c r="O78" s="269"/>
      <c r="P78" s="272">
        <v>1729.55</v>
      </c>
      <c r="HY78" s="223"/>
      <c r="HZ78" s="223"/>
      <c r="IA78" s="223"/>
      <c r="IB78" s="223"/>
      <c r="IC78" s="223"/>
      <c r="ID78" s="223"/>
      <c r="IE78" s="233"/>
      <c r="IF78" s="233"/>
      <c r="IG78" s="233"/>
      <c r="IH78" s="223"/>
      <c r="II78" s="233" t="s">
        <v>626</v>
      </c>
      <c r="IJ78" s="223"/>
    </row>
    <row r="79" spans="1:244" s="231" customFormat="1" ht="15" x14ac:dyDescent="0.25">
      <c r="A79" s="277"/>
      <c r="B79" s="267" t="s">
        <v>627</v>
      </c>
      <c r="C79" s="519" t="s">
        <v>628</v>
      </c>
      <c r="D79" s="519"/>
      <c r="E79" s="519"/>
      <c r="F79" s="519"/>
      <c r="G79" s="519"/>
      <c r="H79" s="268" t="s">
        <v>460</v>
      </c>
      <c r="I79" s="281">
        <v>103</v>
      </c>
      <c r="J79" s="269"/>
      <c r="K79" s="281">
        <v>103</v>
      </c>
      <c r="L79" s="271"/>
      <c r="M79" s="269"/>
      <c r="N79" s="271"/>
      <c r="O79" s="269"/>
      <c r="P79" s="272">
        <v>1781.44</v>
      </c>
      <c r="HY79" s="223"/>
      <c r="HZ79" s="223"/>
      <c r="IA79" s="223"/>
      <c r="IB79" s="223"/>
      <c r="IC79" s="223"/>
      <c r="ID79" s="223"/>
      <c r="IE79" s="233"/>
      <c r="IF79" s="233"/>
      <c r="IG79" s="233"/>
      <c r="IH79" s="223"/>
      <c r="II79" s="233" t="s">
        <v>628</v>
      </c>
      <c r="IJ79" s="223"/>
    </row>
    <row r="80" spans="1:244" s="231" customFormat="1" ht="15" x14ac:dyDescent="0.25">
      <c r="A80" s="277"/>
      <c r="B80" s="267" t="s">
        <v>629</v>
      </c>
      <c r="C80" s="519" t="s">
        <v>630</v>
      </c>
      <c r="D80" s="519"/>
      <c r="E80" s="519"/>
      <c r="F80" s="519"/>
      <c r="G80" s="519"/>
      <c r="H80" s="268" t="s">
        <v>460</v>
      </c>
      <c r="I80" s="281">
        <v>60</v>
      </c>
      <c r="J80" s="269"/>
      <c r="K80" s="281">
        <v>60</v>
      </c>
      <c r="L80" s="271"/>
      <c r="M80" s="269"/>
      <c r="N80" s="271"/>
      <c r="O80" s="269"/>
      <c r="P80" s="272">
        <v>1037.73</v>
      </c>
      <c r="HY80" s="223"/>
      <c r="HZ80" s="223"/>
      <c r="IA80" s="223"/>
      <c r="IB80" s="223"/>
      <c r="IC80" s="223"/>
      <c r="ID80" s="223"/>
      <c r="IE80" s="233"/>
      <c r="IF80" s="233"/>
      <c r="IG80" s="233"/>
      <c r="IH80" s="223"/>
      <c r="II80" s="233" t="s">
        <v>630</v>
      </c>
      <c r="IJ80" s="223"/>
    </row>
    <row r="81" spans="1:244" s="231" customFormat="1" ht="15" x14ac:dyDescent="0.25">
      <c r="A81" s="240"/>
      <c r="B81" s="236"/>
      <c r="C81" s="518" t="s">
        <v>473</v>
      </c>
      <c r="D81" s="518"/>
      <c r="E81" s="518"/>
      <c r="F81" s="518"/>
      <c r="G81" s="518"/>
      <c r="H81" s="316"/>
      <c r="I81" s="317"/>
      <c r="J81" s="317"/>
      <c r="K81" s="317"/>
      <c r="L81" s="319"/>
      <c r="M81" s="317"/>
      <c r="N81" s="322">
        <v>1582.51</v>
      </c>
      <c r="O81" s="317"/>
      <c r="P81" s="323">
        <v>6330.03</v>
      </c>
      <c r="HY81" s="223"/>
      <c r="HZ81" s="223"/>
      <c r="IA81" s="223"/>
      <c r="IB81" s="223"/>
      <c r="IC81" s="223"/>
      <c r="ID81" s="223"/>
      <c r="IE81" s="233"/>
      <c r="IF81" s="233"/>
      <c r="IG81" s="233"/>
      <c r="IH81" s="223"/>
      <c r="II81" s="233"/>
      <c r="IJ81" s="223" t="s">
        <v>473</v>
      </c>
    </row>
    <row r="82" spans="1:244" s="231" customFormat="1" ht="0.75" customHeight="1" x14ac:dyDescent="0.25">
      <c r="A82" s="289"/>
      <c r="B82" s="290"/>
      <c r="C82" s="290"/>
      <c r="D82" s="290"/>
      <c r="E82" s="290"/>
      <c r="F82" s="290"/>
      <c r="G82" s="290"/>
      <c r="H82" s="291"/>
      <c r="I82" s="292"/>
      <c r="J82" s="292"/>
      <c r="K82" s="292"/>
      <c r="L82" s="293"/>
      <c r="M82" s="292"/>
      <c r="N82" s="293"/>
      <c r="O82" s="292"/>
      <c r="P82" s="294"/>
      <c r="HY82" s="223"/>
      <c r="HZ82" s="223"/>
      <c r="IA82" s="223"/>
      <c r="IB82" s="223"/>
      <c r="IC82" s="223"/>
      <c r="ID82" s="223"/>
      <c r="IE82" s="233"/>
      <c r="IF82" s="233"/>
      <c r="IG82" s="233"/>
      <c r="IH82" s="223"/>
      <c r="II82" s="233"/>
      <c r="IJ82" s="223"/>
    </row>
    <row r="83" spans="1:244" s="231" customFormat="1" ht="23.25" x14ac:dyDescent="0.25">
      <c r="A83" s="314" t="s">
        <v>62</v>
      </c>
      <c r="B83" s="315" t="s">
        <v>567</v>
      </c>
      <c r="C83" s="520" t="s">
        <v>568</v>
      </c>
      <c r="D83" s="520"/>
      <c r="E83" s="520"/>
      <c r="F83" s="520"/>
      <c r="G83" s="520"/>
      <c r="H83" s="316" t="s">
        <v>113</v>
      </c>
      <c r="I83" s="317">
        <v>2.6599999999999999E-2</v>
      </c>
      <c r="J83" s="318">
        <v>1</v>
      </c>
      <c r="K83" s="331">
        <v>2.6599999999999999E-2</v>
      </c>
      <c r="L83" s="319"/>
      <c r="M83" s="317"/>
      <c r="N83" s="320"/>
      <c r="O83" s="317"/>
      <c r="P83" s="321"/>
      <c r="HY83" s="223"/>
      <c r="HZ83" s="223" t="s">
        <v>568</v>
      </c>
      <c r="IA83" s="223" t="s">
        <v>503</v>
      </c>
      <c r="IB83" s="223" t="s">
        <v>503</v>
      </c>
      <c r="IC83" s="223" t="s">
        <v>503</v>
      </c>
      <c r="ID83" s="223" t="s">
        <v>503</v>
      </c>
      <c r="IE83" s="233"/>
      <c r="IF83" s="233"/>
      <c r="IG83" s="233"/>
      <c r="IH83" s="223"/>
      <c r="II83" s="233"/>
      <c r="IJ83" s="223"/>
    </row>
    <row r="84" spans="1:244" s="231" customFormat="1" ht="15" x14ac:dyDescent="0.25">
      <c r="A84" s="266"/>
      <c r="B84" s="267" t="s">
        <v>65</v>
      </c>
      <c r="C84" s="519" t="s">
        <v>533</v>
      </c>
      <c r="D84" s="519"/>
      <c r="E84" s="519"/>
      <c r="F84" s="519"/>
      <c r="G84" s="519"/>
      <c r="H84" s="268" t="s">
        <v>474</v>
      </c>
      <c r="I84" s="269"/>
      <c r="J84" s="269"/>
      <c r="K84" s="284">
        <v>2.0822479999999999</v>
      </c>
      <c r="L84" s="271"/>
      <c r="M84" s="269"/>
      <c r="N84" s="271"/>
      <c r="O84" s="269"/>
      <c r="P84" s="276">
        <v>707.97</v>
      </c>
      <c r="HY84" s="223"/>
      <c r="HZ84" s="223"/>
      <c r="IA84" s="223"/>
      <c r="IB84" s="223"/>
      <c r="IC84" s="223"/>
      <c r="ID84" s="223"/>
      <c r="IE84" s="233" t="s">
        <v>533</v>
      </c>
      <c r="IF84" s="233"/>
      <c r="IG84" s="233"/>
      <c r="IH84" s="223"/>
      <c r="II84" s="233"/>
      <c r="IJ84" s="223"/>
    </row>
    <row r="85" spans="1:244" s="231" customFormat="1" ht="15" x14ac:dyDescent="0.25">
      <c r="A85" s="273"/>
      <c r="B85" s="267" t="s">
        <v>569</v>
      </c>
      <c r="C85" s="519" t="s">
        <v>570</v>
      </c>
      <c r="D85" s="519"/>
      <c r="E85" s="519"/>
      <c r="F85" s="519"/>
      <c r="G85" s="519"/>
      <c r="H85" s="268" t="s">
        <v>474</v>
      </c>
      <c r="I85" s="270">
        <v>0.91</v>
      </c>
      <c r="J85" s="269"/>
      <c r="K85" s="284">
        <v>2.4205999999999998E-2</v>
      </c>
      <c r="L85" s="224"/>
      <c r="M85" s="225"/>
      <c r="N85" s="274">
        <v>282.52999999999997</v>
      </c>
      <c r="O85" s="269"/>
      <c r="P85" s="272">
        <v>6.84</v>
      </c>
      <c r="Q85" s="275"/>
      <c r="R85" s="275"/>
      <c r="HY85" s="223"/>
      <c r="HZ85" s="223"/>
      <c r="IA85" s="223"/>
      <c r="IB85" s="223"/>
      <c r="IC85" s="223"/>
      <c r="ID85" s="223"/>
      <c r="IE85" s="233"/>
      <c r="IF85" s="233" t="s">
        <v>570</v>
      </c>
      <c r="IG85" s="233"/>
      <c r="IH85" s="223"/>
      <c r="II85" s="233"/>
      <c r="IJ85" s="223"/>
    </row>
    <row r="86" spans="1:244" s="231" customFormat="1" ht="15" x14ac:dyDescent="0.25">
      <c r="A86" s="273"/>
      <c r="B86" s="267" t="s">
        <v>571</v>
      </c>
      <c r="C86" s="519" t="s">
        <v>572</v>
      </c>
      <c r="D86" s="519"/>
      <c r="E86" s="519"/>
      <c r="F86" s="519"/>
      <c r="G86" s="519"/>
      <c r="H86" s="268" t="s">
        <v>474</v>
      </c>
      <c r="I86" s="270">
        <v>38.89</v>
      </c>
      <c r="J86" s="269"/>
      <c r="K86" s="284">
        <v>1.0344739999999999</v>
      </c>
      <c r="L86" s="224"/>
      <c r="M86" s="225"/>
      <c r="N86" s="274">
        <v>308.45</v>
      </c>
      <c r="O86" s="269"/>
      <c r="P86" s="272">
        <v>319.08</v>
      </c>
      <c r="Q86" s="275"/>
      <c r="R86" s="275"/>
      <c r="HY86" s="223"/>
      <c r="HZ86" s="223"/>
      <c r="IA86" s="223"/>
      <c r="IB86" s="223"/>
      <c r="IC86" s="223"/>
      <c r="ID86" s="223"/>
      <c r="IE86" s="233"/>
      <c r="IF86" s="233" t="s">
        <v>572</v>
      </c>
      <c r="IG86" s="233"/>
      <c r="IH86" s="223"/>
      <c r="II86" s="233"/>
      <c r="IJ86" s="223"/>
    </row>
    <row r="87" spans="1:244" s="231" customFormat="1" ht="15" x14ac:dyDescent="0.25">
      <c r="A87" s="273"/>
      <c r="B87" s="267" t="s">
        <v>573</v>
      </c>
      <c r="C87" s="519" t="s">
        <v>574</v>
      </c>
      <c r="D87" s="519"/>
      <c r="E87" s="519"/>
      <c r="F87" s="519"/>
      <c r="G87" s="519"/>
      <c r="H87" s="268" t="s">
        <v>474</v>
      </c>
      <c r="I87" s="270">
        <v>19.239999999999998</v>
      </c>
      <c r="J87" s="269"/>
      <c r="K87" s="284">
        <v>0.51178400000000002</v>
      </c>
      <c r="L87" s="224"/>
      <c r="M87" s="225"/>
      <c r="N87" s="274">
        <v>347.33</v>
      </c>
      <c r="O87" s="269"/>
      <c r="P87" s="272">
        <v>177.76</v>
      </c>
      <c r="Q87" s="275"/>
      <c r="R87" s="275"/>
      <c r="HY87" s="223"/>
      <c r="HZ87" s="223"/>
      <c r="IA87" s="223"/>
      <c r="IB87" s="223"/>
      <c r="IC87" s="223"/>
      <c r="ID87" s="223"/>
      <c r="IE87" s="233"/>
      <c r="IF87" s="233" t="s">
        <v>574</v>
      </c>
      <c r="IG87" s="233"/>
      <c r="IH87" s="223"/>
      <c r="II87" s="233"/>
      <c r="IJ87" s="223"/>
    </row>
    <row r="88" spans="1:244" s="231" customFormat="1" ht="15" x14ac:dyDescent="0.25">
      <c r="A88" s="273"/>
      <c r="B88" s="267" t="s">
        <v>575</v>
      </c>
      <c r="C88" s="519" t="s">
        <v>576</v>
      </c>
      <c r="D88" s="519"/>
      <c r="E88" s="519"/>
      <c r="F88" s="519"/>
      <c r="G88" s="519"/>
      <c r="H88" s="268" t="s">
        <v>474</v>
      </c>
      <c r="I88" s="270">
        <v>19.239999999999998</v>
      </c>
      <c r="J88" s="269"/>
      <c r="K88" s="284">
        <v>0.51178400000000002</v>
      </c>
      <c r="L88" s="224"/>
      <c r="M88" s="225"/>
      <c r="N88" s="274">
        <v>399.17</v>
      </c>
      <c r="O88" s="269"/>
      <c r="P88" s="272">
        <v>204.29</v>
      </c>
      <c r="Q88" s="275"/>
      <c r="R88" s="275"/>
      <c r="HY88" s="223"/>
      <c r="HZ88" s="223"/>
      <c r="IA88" s="223"/>
      <c r="IB88" s="223"/>
      <c r="IC88" s="223"/>
      <c r="ID88" s="223"/>
      <c r="IE88" s="233"/>
      <c r="IF88" s="233" t="s">
        <v>576</v>
      </c>
      <c r="IG88" s="233"/>
      <c r="IH88" s="223"/>
      <c r="II88" s="233"/>
      <c r="IJ88" s="223"/>
    </row>
    <row r="89" spans="1:244" s="231" customFormat="1" ht="15" x14ac:dyDescent="0.25">
      <c r="A89" s="266"/>
      <c r="B89" s="267" t="s">
        <v>63</v>
      </c>
      <c r="C89" s="519" t="s">
        <v>475</v>
      </c>
      <c r="D89" s="519"/>
      <c r="E89" s="519"/>
      <c r="F89" s="519"/>
      <c r="G89" s="519"/>
      <c r="H89" s="268"/>
      <c r="I89" s="269"/>
      <c r="J89" s="269"/>
      <c r="K89" s="269"/>
      <c r="L89" s="271"/>
      <c r="M89" s="269"/>
      <c r="N89" s="271"/>
      <c r="O89" s="269"/>
      <c r="P89" s="276">
        <v>304.8</v>
      </c>
      <c r="HY89" s="223"/>
      <c r="HZ89" s="223"/>
      <c r="IA89" s="223"/>
      <c r="IB89" s="223"/>
      <c r="IC89" s="223"/>
      <c r="ID89" s="223"/>
      <c r="IE89" s="233" t="s">
        <v>475</v>
      </c>
      <c r="IF89" s="233"/>
      <c r="IG89" s="233"/>
      <c r="IH89" s="223"/>
      <c r="II89" s="233"/>
      <c r="IJ89" s="223"/>
    </row>
    <row r="90" spans="1:244" s="231" customFormat="1" ht="15" x14ac:dyDescent="0.25">
      <c r="A90" s="266"/>
      <c r="B90" s="267"/>
      <c r="C90" s="519" t="s">
        <v>536</v>
      </c>
      <c r="D90" s="519"/>
      <c r="E90" s="519"/>
      <c r="F90" s="519"/>
      <c r="G90" s="519"/>
      <c r="H90" s="268" t="s">
        <v>474</v>
      </c>
      <c r="I90" s="269"/>
      <c r="J90" s="269"/>
      <c r="K90" s="284">
        <v>0.591584</v>
      </c>
      <c r="L90" s="271"/>
      <c r="M90" s="269"/>
      <c r="N90" s="271"/>
      <c r="O90" s="269"/>
      <c r="P90" s="276">
        <v>207.49</v>
      </c>
      <c r="HY90" s="223"/>
      <c r="HZ90" s="223"/>
      <c r="IA90" s="223"/>
      <c r="IB90" s="223"/>
      <c r="IC90" s="223"/>
      <c r="ID90" s="223"/>
      <c r="IE90" s="233" t="s">
        <v>536</v>
      </c>
      <c r="IF90" s="233"/>
      <c r="IG90" s="233"/>
      <c r="IH90" s="223"/>
      <c r="II90" s="233"/>
      <c r="IJ90" s="223"/>
    </row>
    <row r="91" spans="1:244" s="231" customFormat="1" ht="15" x14ac:dyDescent="0.25">
      <c r="A91" s="273"/>
      <c r="B91" s="267" t="s">
        <v>563</v>
      </c>
      <c r="C91" s="519" t="s">
        <v>564</v>
      </c>
      <c r="D91" s="519"/>
      <c r="E91" s="519"/>
      <c r="F91" s="519"/>
      <c r="G91" s="519"/>
      <c r="H91" s="268" t="s">
        <v>624</v>
      </c>
      <c r="I91" s="270">
        <v>0.64</v>
      </c>
      <c r="J91" s="269"/>
      <c r="K91" s="284">
        <v>1.7024000000000001E-2</v>
      </c>
      <c r="L91" s="224"/>
      <c r="M91" s="225"/>
      <c r="N91" s="274">
        <v>1655.14</v>
      </c>
      <c r="O91" s="269"/>
      <c r="P91" s="272">
        <v>28.18</v>
      </c>
      <c r="Q91" s="275"/>
      <c r="R91" s="275"/>
      <c r="HY91" s="223"/>
      <c r="HZ91" s="223"/>
      <c r="IA91" s="223"/>
      <c r="IB91" s="223"/>
      <c r="IC91" s="223"/>
      <c r="ID91" s="223"/>
      <c r="IE91" s="233"/>
      <c r="IF91" s="233" t="s">
        <v>564</v>
      </c>
      <c r="IG91" s="233"/>
      <c r="IH91" s="223"/>
      <c r="II91" s="233"/>
      <c r="IJ91" s="223"/>
    </row>
    <row r="92" spans="1:244" s="231" customFormat="1" ht="15" x14ac:dyDescent="0.25">
      <c r="A92" s="277"/>
      <c r="B92" s="267" t="s">
        <v>565</v>
      </c>
      <c r="C92" s="519" t="s">
        <v>566</v>
      </c>
      <c r="D92" s="519"/>
      <c r="E92" s="519"/>
      <c r="F92" s="519"/>
      <c r="G92" s="519"/>
      <c r="H92" s="268" t="s">
        <v>474</v>
      </c>
      <c r="I92" s="270">
        <v>0.64</v>
      </c>
      <c r="J92" s="269"/>
      <c r="K92" s="284">
        <v>1.7024000000000001E-2</v>
      </c>
      <c r="L92" s="271"/>
      <c r="M92" s="269"/>
      <c r="N92" s="278">
        <v>466.56</v>
      </c>
      <c r="O92" s="269"/>
      <c r="P92" s="276">
        <v>7.94</v>
      </c>
      <c r="HY92" s="223"/>
      <c r="HZ92" s="223"/>
      <c r="IA92" s="223"/>
      <c r="IB92" s="223"/>
      <c r="IC92" s="223"/>
      <c r="ID92" s="223"/>
      <c r="IE92" s="233"/>
      <c r="IF92" s="233"/>
      <c r="IG92" s="233" t="s">
        <v>566</v>
      </c>
      <c r="IH92" s="223"/>
      <c r="II92" s="233"/>
      <c r="IJ92" s="223"/>
    </row>
    <row r="93" spans="1:244" s="231" customFormat="1" ht="15" x14ac:dyDescent="0.25">
      <c r="A93" s="273"/>
      <c r="B93" s="267" t="s">
        <v>577</v>
      </c>
      <c r="C93" s="519" t="s">
        <v>578</v>
      </c>
      <c r="D93" s="519"/>
      <c r="E93" s="519"/>
      <c r="F93" s="519"/>
      <c r="G93" s="519"/>
      <c r="H93" s="268" t="s">
        <v>624</v>
      </c>
      <c r="I93" s="279">
        <v>2.4</v>
      </c>
      <c r="J93" s="269"/>
      <c r="K93" s="343">
        <v>6.3839999999999994E-2</v>
      </c>
      <c r="L93" s="241">
        <v>11.45</v>
      </c>
      <c r="M93" s="226">
        <v>1.45</v>
      </c>
      <c r="N93" s="274">
        <v>16.600000000000001</v>
      </c>
      <c r="O93" s="269"/>
      <c r="P93" s="272">
        <v>1.06</v>
      </c>
      <c r="Q93" s="275"/>
      <c r="R93" s="275"/>
      <c r="HY93" s="223"/>
      <c r="HZ93" s="223"/>
      <c r="IA93" s="223"/>
      <c r="IB93" s="223"/>
      <c r="IC93" s="223"/>
      <c r="ID93" s="223"/>
      <c r="IE93" s="233"/>
      <c r="IF93" s="233" t="s">
        <v>578</v>
      </c>
      <c r="IG93" s="233"/>
      <c r="IH93" s="223"/>
      <c r="II93" s="233"/>
      <c r="IJ93" s="223"/>
    </row>
    <row r="94" spans="1:244" s="231" customFormat="1" ht="15" x14ac:dyDescent="0.25">
      <c r="A94" s="273"/>
      <c r="B94" s="267" t="s">
        <v>579</v>
      </c>
      <c r="C94" s="519" t="s">
        <v>580</v>
      </c>
      <c r="D94" s="519"/>
      <c r="E94" s="519"/>
      <c r="F94" s="519"/>
      <c r="G94" s="519"/>
      <c r="H94" s="268" t="s">
        <v>624</v>
      </c>
      <c r="I94" s="270">
        <v>18.68</v>
      </c>
      <c r="J94" s="269"/>
      <c r="K94" s="284">
        <v>0.496888</v>
      </c>
      <c r="L94" s="241">
        <v>346.73</v>
      </c>
      <c r="M94" s="226">
        <v>1.48</v>
      </c>
      <c r="N94" s="274">
        <v>513.16</v>
      </c>
      <c r="O94" s="269"/>
      <c r="P94" s="272">
        <v>254.98</v>
      </c>
      <c r="Q94" s="275"/>
      <c r="R94" s="275"/>
      <c r="HY94" s="223"/>
      <c r="HZ94" s="223"/>
      <c r="IA94" s="223"/>
      <c r="IB94" s="223"/>
      <c r="IC94" s="223"/>
      <c r="ID94" s="223"/>
      <c r="IE94" s="233"/>
      <c r="IF94" s="233" t="s">
        <v>580</v>
      </c>
      <c r="IG94" s="233"/>
      <c r="IH94" s="223"/>
      <c r="II94" s="233"/>
      <c r="IJ94" s="223"/>
    </row>
    <row r="95" spans="1:244" s="231" customFormat="1" ht="15" x14ac:dyDescent="0.25">
      <c r="A95" s="277"/>
      <c r="B95" s="267" t="s">
        <v>543</v>
      </c>
      <c r="C95" s="519" t="s">
        <v>544</v>
      </c>
      <c r="D95" s="519"/>
      <c r="E95" s="519"/>
      <c r="F95" s="519"/>
      <c r="G95" s="519"/>
      <c r="H95" s="268" t="s">
        <v>474</v>
      </c>
      <c r="I95" s="270">
        <v>18.68</v>
      </c>
      <c r="J95" s="269"/>
      <c r="K95" s="284">
        <v>0.496888</v>
      </c>
      <c r="L95" s="271"/>
      <c r="M95" s="269"/>
      <c r="N95" s="278">
        <v>347.33</v>
      </c>
      <c r="O95" s="269"/>
      <c r="P95" s="276">
        <v>172.58</v>
      </c>
      <c r="HY95" s="223"/>
      <c r="HZ95" s="223"/>
      <c r="IA95" s="223"/>
      <c r="IB95" s="223"/>
      <c r="IC95" s="223"/>
      <c r="ID95" s="223"/>
      <c r="IE95" s="233"/>
      <c r="IF95" s="233"/>
      <c r="IG95" s="233" t="s">
        <v>544</v>
      </c>
      <c r="IH95" s="223"/>
      <c r="II95" s="233"/>
      <c r="IJ95" s="223"/>
    </row>
    <row r="96" spans="1:244" s="231" customFormat="1" ht="15" x14ac:dyDescent="0.25">
      <c r="A96" s="273"/>
      <c r="B96" s="267" t="s">
        <v>541</v>
      </c>
      <c r="C96" s="519" t="s">
        <v>542</v>
      </c>
      <c r="D96" s="519"/>
      <c r="E96" s="519"/>
      <c r="F96" s="519"/>
      <c r="G96" s="519"/>
      <c r="H96" s="268" t="s">
        <v>624</v>
      </c>
      <c r="I96" s="270">
        <v>0.52</v>
      </c>
      <c r="J96" s="269"/>
      <c r="K96" s="284">
        <v>1.3832000000000001E-2</v>
      </c>
      <c r="L96" s="241">
        <v>477.92</v>
      </c>
      <c r="M96" s="226">
        <v>1.32</v>
      </c>
      <c r="N96" s="274">
        <v>630.85</v>
      </c>
      <c r="O96" s="269"/>
      <c r="P96" s="272">
        <v>8.73</v>
      </c>
      <c r="Q96" s="275"/>
      <c r="R96" s="275"/>
      <c r="HY96" s="223"/>
      <c r="HZ96" s="223"/>
      <c r="IA96" s="223"/>
      <c r="IB96" s="223"/>
      <c r="IC96" s="223"/>
      <c r="ID96" s="223"/>
      <c r="IE96" s="233"/>
      <c r="IF96" s="233" t="s">
        <v>542</v>
      </c>
      <c r="IG96" s="233"/>
      <c r="IH96" s="223"/>
      <c r="II96" s="233"/>
      <c r="IJ96" s="223"/>
    </row>
    <row r="97" spans="1:244" s="231" customFormat="1" ht="15" x14ac:dyDescent="0.25">
      <c r="A97" s="277"/>
      <c r="B97" s="267" t="s">
        <v>543</v>
      </c>
      <c r="C97" s="519" t="s">
        <v>544</v>
      </c>
      <c r="D97" s="519"/>
      <c r="E97" s="519"/>
      <c r="F97" s="519"/>
      <c r="G97" s="519"/>
      <c r="H97" s="268" t="s">
        <v>474</v>
      </c>
      <c r="I97" s="270">
        <v>0.52</v>
      </c>
      <c r="J97" s="269"/>
      <c r="K97" s="284">
        <v>1.3832000000000001E-2</v>
      </c>
      <c r="L97" s="271"/>
      <c r="M97" s="269"/>
      <c r="N97" s="278">
        <v>347.33</v>
      </c>
      <c r="O97" s="269"/>
      <c r="P97" s="276">
        <v>4.8</v>
      </c>
      <c r="HY97" s="223"/>
      <c r="HZ97" s="223"/>
      <c r="IA97" s="223"/>
      <c r="IB97" s="223"/>
      <c r="IC97" s="223"/>
      <c r="ID97" s="223"/>
      <c r="IE97" s="233"/>
      <c r="IF97" s="233"/>
      <c r="IG97" s="233" t="s">
        <v>544</v>
      </c>
      <c r="IH97" s="223"/>
      <c r="II97" s="233"/>
      <c r="IJ97" s="223"/>
    </row>
    <row r="98" spans="1:244" s="231" customFormat="1" ht="15" x14ac:dyDescent="0.25">
      <c r="A98" s="273"/>
      <c r="B98" s="267" t="s">
        <v>581</v>
      </c>
      <c r="C98" s="519" t="s">
        <v>582</v>
      </c>
      <c r="D98" s="519"/>
      <c r="E98" s="519"/>
      <c r="F98" s="519"/>
      <c r="G98" s="519"/>
      <c r="H98" s="268" t="s">
        <v>624</v>
      </c>
      <c r="I98" s="279">
        <v>2.4</v>
      </c>
      <c r="J98" s="269"/>
      <c r="K98" s="343">
        <v>6.3839999999999994E-2</v>
      </c>
      <c r="L98" s="224"/>
      <c r="M98" s="225"/>
      <c r="N98" s="274">
        <v>185.56</v>
      </c>
      <c r="O98" s="269"/>
      <c r="P98" s="272">
        <v>11.85</v>
      </c>
      <c r="Q98" s="275"/>
      <c r="R98" s="275"/>
      <c r="HY98" s="223"/>
      <c r="HZ98" s="223"/>
      <c r="IA98" s="223"/>
      <c r="IB98" s="223"/>
      <c r="IC98" s="223"/>
      <c r="ID98" s="223"/>
      <c r="IE98" s="233"/>
      <c r="IF98" s="233" t="s">
        <v>582</v>
      </c>
      <c r="IG98" s="233"/>
      <c r="IH98" s="223"/>
      <c r="II98" s="233"/>
      <c r="IJ98" s="223"/>
    </row>
    <row r="99" spans="1:244" s="231" customFormat="1" ht="15" x14ac:dyDescent="0.25">
      <c r="A99" s="277"/>
      <c r="B99" s="267" t="s">
        <v>543</v>
      </c>
      <c r="C99" s="519" t="s">
        <v>544</v>
      </c>
      <c r="D99" s="519"/>
      <c r="E99" s="519"/>
      <c r="F99" s="519"/>
      <c r="G99" s="519"/>
      <c r="H99" s="268" t="s">
        <v>474</v>
      </c>
      <c r="I99" s="279">
        <v>2.4</v>
      </c>
      <c r="J99" s="269"/>
      <c r="K99" s="343">
        <v>6.3839999999999994E-2</v>
      </c>
      <c r="L99" s="271"/>
      <c r="M99" s="269"/>
      <c r="N99" s="278">
        <v>347.33</v>
      </c>
      <c r="O99" s="269"/>
      <c r="P99" s="276">
        <v>22.17</v>
      </c>
      <c r="HY99" s="223"/>
      <c r="HZ99" s="223"/>
      <c r="IA99" s="223"/>
      <c r="IB99" s="223"/>
      <c r="IC99" s="223"/>
      <c r="ID99" s="223"/>
      <c r="IE99" s="233"/>
      <c r="IF99" s="233"/>
      <c r="IG99" s="233" t="s">
        <v>544</v>
      </c>
      <c r="IH99" s="223"/>
      <c r="II99" s="233"/>
      <c r="IJ99" s="223"/>
    </row>
    <row r="100" spans="1:244" s="231" customFormat="1" ht="15" x14ac:dyDescent="0.25">
      <c r="A100" s="238"/>
      <c r="B100" s="239"/>
      <c r="C100" s="518" t="s">
        <v>625</v>
      </c>
      <c r="D100" s="518"/>
      <c r="E100" s="518"/>
      <c r="F100" s="518"/>
      <c r="G100" s="518"/>
      <c r="H100" s="316"/>
      <c r="I100" s="317"/>
      <c r="J100" s="317"/>
      <c r="K100" s="317"/>
      <c r="L100" s="319"/>
      <c r="M100" s="317"/>
      <c r="N100" s="322"/>
      <c r="O100" s="317"/>
      <c r="P100" s="323">
        <v>1220.26</v>
      </c>
      <c r="Q100" s="275"/>
      <c r="R100" s="275"/>
      <c r="HY100" s="223"/>
      <c r="HZ100" s="223"/>
      <c r="IA100" s="223"/>
      <c r="IB100" s="223"/>
      <c r="IC100" s="223"/>
      <c r="ID100" s="223"/>
      <c r="IE100" s="233"/>
      <c r="IF100" s="233"/>
      <c r="IG100" s="233"/>
      <c r="IH100" s="223" t="s">
        <v>625</v>
      </c>
      <c r="II100" s="233"/>
      <c r="IJ100" s="223"/>
    </row>
    <row r="101" spans="1:244" s="231" customFormat="1" ht="15" x14ac:dyDescent="0.25">
      <c r="A101" s="277"/>
      <c r="B101" s="267"/>
      <c r="C101" s="519" t="s">
        <v>626</v>
      </c>
      <c r="D101" s="519"/>
      <c r="E101" s="519"/>
      <c r="F101" s="519"/>
      <c r="G101" s="519"/>
      <c r="H101" s="268"/>
      <c r="I101" s="269"/>
      <c r="J101" s="269"/>
      <c r="K101" s="269"/>
      <c r="L101" s="271"/>
      <c r="M101" s="269"/>
      <c r="N101" s="271"/>
      <c r="O101" s="269"/>
      <c r="P101" s="276">
        <v>915.46</v>
      </c>
      <c r="HY101" s="223"/>
      <c r="HZ101" s="223"/>
      <c r="IA101" s="223"/>
      <c r="IB101" s="223"/>
      <c r="IC101" s="223"/>
      <c r="ID101" s="223"/>
      <c r="IE101" s="233"/>
      <c r="IF101" s="233"/>
      <c r="IG101" s="233"/>
      <c r="IH101" s="223"/>
      <c r="II101" s="233" t="s">
        <v>626</v>
      </c>
      <c r="IJ101" s="223"/>
    </row>
    <row r="102" spans="1:244" s="231" customFormat="1" ht="15" x14ac:dyDescent="0.25">
      <c r="A102" s="277"/>
      <c r="B102" s="267" t="s">
        <v>627</v>
      </c>
      <c r="C102" s="519" t="s">
        <v>628</v>
      </c>
      <c r="D102" s="519"/>
      <c r="E102" s="519"/>
      <c r="F102" s="519"/>
      <c r="G102" s="519"/>
      <c r="H102" s="268" t="s">
        <v>460</v>
      </c>
      <c r="I102" s="281">
        <v>103</v>
      </c>
      <c r="J102" s="269"/>
      <c r="K102" s="281">
        <v>103</v>
      </c>
      <c r="L102" s="271"/>
      <c r="M102" s="269"/>
      <c r="N102" s="271"/>
      <c r="O102" s="269"/>
      <c r="P102" s="276">
        <v>942.92</v>
      </c>
      <c r="HY102" s="223"/>
      <c r="HZ102" s="223"/>
      <c r="IA102" s="223"/>
      <c r="IB102" s="223"/>
      <c r="IC102" s="223"/>
      <c r="ID102" s="223"/>
      <c r="IE102" s="233"/>
      <c r="IF102" s="233"/>
      <c r="IG102" s="233"/>
      <c r="IH102" s="223"/>
      <c r="II102" s="233" t="s">
        <v>628</v>
      </c>
      <c r="IJ102" s="223"/>
    </row>
    <row r="103" spans="1:244" s="231" customFormat="1" ht="15" x14ac:dyDescent="0.25">
      <c r="A103" s="277"/>
      <c r="B103" s="267" t="s">
        <v>629</v>
      </c>
      <c r="C103" s="519" t="s">
        <v>630</v>
      </c>
      <c r="D103" s="519"/>
      <c r="E103" s="519"/>
      <c r="F103" s="519"/>
      <c r="G103" s="519"/>
      <c r="H103" s="268" t="s">
        <v>460</v>
      </c>
      <c r="I103" s="281">
        <v>60</v>
      </c>
      <c r="J103" s="269"/>
      <c r="K103" s="281">
        <v>60</v>
      </c>
      <c r="L103" s="271"/>
      <c r="M103" s="269"/>
      <c r="N103" s="271"/>
      <c r="O103" s="269"/>
      <c r="P103" s="276">
        <v>549.28</v>
      </c>
      <c r="HY103" s="223"/>
      <c r="HZ103" s="223"/>
      <c r="IA103" s="223"/>
      <c r="IB103" s="223"/>
      <c r="IC103" s="223"/>
      <c r="ID103" s="223"/>
      <c r="IE103" s="233"/>
      <c r="IF103" s="233"/>
      <c r="IG103" s="233"/>
      <c r="IH103" s="223"/>
      <c r="II103" s="233" t="s">
        <v>630</v>
      </c>
      <c r="IJ103" s="223"/>
    </row>
    <row r="104" spans="1:244" s="231" customFormat="1" ht="15" x14ac:dyDescent="0.25">
      <c r="A104" s="240"/>
      <c r="B104" s="236"/>
      <c r="C104" s="518" t="s">
        <v>473</v>
      </c>
      <c r="D104" s="518"/>
      <c r="E104" s="518"/>
      <c r="F104" s="518"/>
      <c r="G104" s="518"/>
      <c r="H104" s="316"/>
      <c r="I104" s="317"/>
      <c r="J104" s="317"/>
      <c r="K104" s="317"/>
      <c r="L104" s="319"/>
      <c r="M104" s="317"/>
      <c r="N104" s="322">
        <v>101972.18</v>
      </c>
      <c r="O104" s="317"/>
      <c r="P104" s="323">
        <v>2712.46</v>
      </c>
      <c r="HY104" s="223"/>
      <c r="HZ104" s="223"/>
      <c r="IA104" s="223"/>
      <c r="IB104" s="223"/>
      <c r="IC104" s="223"/>
      <c r="ID104" s="223"/>
      <c r="IE104" s="233"/>
      <c r="IF104" s="233"/>
      <c r="IG104" s="233"/>
      <c r="IH104" s="223"/>
      <c r="II104" s="233"/>
      <c r="IJ104" s="223" t="s">
        <v>473</v>
      </c>
    </row>
    <row r="105" spans="1:244" s="231" customFormat="1" ht="0.75" customHeight="1" x14ac:dyDescent="0.25">
      <c r="A105" s="289"/>
      <c r="B105" s="290"/>
      <c r="C105" s="290"/>
      <c r="D105" s="290"/>
      <c r="E105" s="290"/>
      <c r="F105" s="290"/>
      <c r="G105" s="290"/>
      <c r="H105" s="291"/>
      <c r="I105" s="292"/>
      <c r="J105" s="292"/>
      <c r="K105" s="292"/>
      <c r="L105" s="293"/>
      <c r="M105" s="292"/>
      <c r="N105" s="293"/>
      <c r="O105" s="292"/>
      <c r="P105" s="294"/>
      <c r="HY105" s="223"/>
      <c r="HZ105" s="223"/>
      <c r="IA105" s="223"/>
      <c r="IB105" s="223"/>
      <c r="IC105" s="223"/>
      <c r="ID105" s="223"/>
      <c r="IE105" s="233"/>
      <c r="IF105" s="233"/>
      <c r="IG105" s="233"/>
      <c r="IH105" s="223"/>
      <c r="II105" s="233"/>
      <c r="IJ105" s="223"/>
    </row>
    <row r="106" spans="1:244" s="231" customFormat="1" ht="15" x14ac:dyDescent="0.25">
      <c r="A106" s="314" t="s">
        <v>61</v>
      </c>
      <c r="B106" s="315" t="s">
        <v>591</v>
      </c>
      <c r="C106" s="520" t="s">
        <v>479</v>
      </c>
      <c r="D106" s="520"/>
      <c r="E106" s="520"/>
      <c r="F106" s="520"/>
      <c r="G106" s="520"/>
      <c r="H106" s="316" t="s">
        <v>587</v>
      </c>
      <c r="I106" s="317">
        <v>1</v>
      </c>
      <c r="J106" s="318">
        <v>1</v>
      </c>
      <c r="K106" s="318">
        <v>1</v>
      </c>
      <c r="L106" s="319"/>
      <c r="M106" s="317"/>
      <c r="N106" s="320"/>
      <c r="O106" s="317"/>
      <c r="P106" s="321"/>
      <c r="HY106" s="223"/>
      <c r="HZ106" s="223" t="s">
        <v>479</v>
      </c>
      <c r="IA106" s="223" t="s">
        <v>503</v>
      </c>
      <c r="IB106" s="223" t="s">
        <v>503</v>
      </c>
      <c r="IC106" s="223" t="s">
        <v>503</v>
      </c>
      <c r="ID106" s="223" t="s">
        <v>503</v>
      </c>
      <c r="IE106" s="233"/>
      <c r="IF106" s="233"/>
      <c r="IG106" s="233"/>
      <c r="IH106" s="223"/>
      <c r="II106" s="233"/>
      <c r="IJ106" s="223"/>
    </row>
    <row r="107" spans="1:244" s="231" customFormat="1" ht="15" x14ac:dyDescent="0.25">
      <c r="A107" s="266"/>
      <c r="B107" s="267" t="s">
        <v>65</v>
      </c>
      <c r="C107" s="519" t="s">
        <v>533</v>
      </c>
      <c r="D107" s="519"/>
      <c r="E107" s="519"/>
      <c r="F107" s="519"/>
      <c r="G107" s="519"/>
      <c r="H107" s="268" t="s">
        <v>474</v>
      </c>
      <c r="I107" s="269"/>
      <c r="J107" s="269"/>
      <c r="K107" s="270">
        <v>7.42</v>
      </c>
      <c r="L107" s="271"/>
      <c r="M107" s="269"/>
      <c r="N107" s="271"/>
      <c r="O107" s="269"/>
      <c r="P107" s="272">
        <v>2692.57</v>
      </c>
      <c r="HY107" s="223"/>
      <c r="HZ107" s="223"/>
      <c r="IA107" s="223"/>
      <c r="IB107" s="223"/>
      <c r="IC107" s="223"/>
      <c r="ID107" s="223"/>
      <c r="IE107" s="233" t="s">
        <v>533</v>
      </c>
      <c r="IF107" s="233"/>
      <c r="IG107" s="233"/>
      <c r="IH107" s="223"/>
      <c r="II107" s="233"/>
      <c r="IJ107" s="223"/>
    </row>
    <row r="108" spans="1:244" s="231" customFormat="1" ht="15" x14ac:dyDescent="0.25">
      <c r="A108" s="273"/>
      <c r="B108" s="267" t="s">
        <v>592</v>
      </c>
      <c r="C108" s="519" t="s">
        <v>593</v>
      </c>
      <c r="D108" s="519"/>
      <c r="E108" s="519"/>
      <c r="F108" s="519"/>
      <c r="G108" s="519"/>
      <c r="H108" s="268" t="s">
        <v>474</v>
      </c>
      <c r="I108" s="270">
        <v>7.42</v>
      </c>
      <c r="J108" s="269"/>
      <c r="K108" s="270">
        <v>7.42</v>
      </c>
      <c r="L108" s="224"/>
      <c r="M108" s="225"/>
      <c r="N108" s="274">
        <v>362.88</v>
      </c>
      <c r="O108" s="269"/>
      <c r="P108" s="272">
        <v>2692.57</v>
      </c>
      <c r="Q108" s="275"/>
      <c r="R108" s="275"/>
      <c r="HY108" s="223"/>
      <c r="HZ108" s="223"/>
      <c r="IA108" s="223"/>
      <c r="IB108" s="223"/>
      <c r="IC108" s="223"/>
      <c r="ID108" s="223"/>
      <c r="IE108" s="233"/>
      <c r="IF108" s="233" t="s">
        <v>593</v>
      </c>
      <c r="IG108" s="233"/>
      <c r="IH108" s="223"/>
      <c r="II108" s="233"/>
      <c r="IJ108" s="223"/>
    </row>
    <row r="109" spans="1:244" s="231" customFormat="1" ht="15" x14ac:dyDescent="0.25">
      <c r="A109" s="266"/>
      <c r="B109" s="267" t="s">
        <v>63</v>
      </c>
      <c r="C109" s="519" t="s">
        <v>475</v>
      </c>
      <c r="D109" s="519"/>
      <c r="E109" s="519"/>
      <c r="F109" s="519"/>
      <c r="G109" s="519"/>
      <c r="H109" s="268"/>
      <c r="I109" s="269"/>
      <c r="J109" s="269"/>
      <c r="K109" s="269"/>
      <c r="L109" s="271"/>
      <c r="M109" s="269"/>
      <c r="N109" s="271"/>
      <c r="O109" s="269"/>
      <c r="P109" s="272">
        <v>1268.29</v>
      </c>
      <c r="HY109" s="223"/>
      <c r="HZ109" s="223"/>
      <c r="IA109" s="223"/>
      <c r="IB109" s="223"/>
      <c r="IC109" s="223"/>
      <c r="ID109" s="223"/>
      <c r="IE109" s="233" t="s">
        <v>475</v>
      </c>
      <c r="IF109" s="233"/>
      <c r="IG109" s="233"/>
      <c r="IH109" s="223"/>
      <c r="II109" s="233"/>
      <c r="IJ109" s="223"/>
    </row>
    <row r="110" spans="1:244" s="231" customFormat="1" ht="15" x14ac:dyDescent="0.25">
      <c r="A110" s="266"/>
      <c r="B110" s="267"/>
      <c r="C110" s="519" t="s">
        <v>536</v>
      </c>
      <c r="D110" s="519"/>
      <c r="E110" s="519"/>
      <c r="F110" s="519"/>
      <c r="G110" s="519"/>
      <c r="H110" s="268" t="s">
        <v>474</v>
      </c>
      <c r="I110" s="269"/>
      <c r="J110" s="269"/>
      <c r="K110" s="270">
        <v>1.02</v>
      </c>
      <c r="L110" s="271"/>
      <c r="M110" s="269"/>
      <c r="N110" s="271"/>
      <c r="O110" s="269"/>
      <c r="P110" s="276">
        <v>427.01</v>
      </c>
      <c r="HY110" s="223"/>
      <c r="HZ110" s="223"/>
      <c r="IA110" s="223"/>
      <c r="IB110" s="223"/>
      <c r="IC110" s="223"/>
      <c r="ID110" s="223"/>
      <c r="IE110" s="233" t="s">
        <v>536</v>
      </c>
      <c r="IF110" s="233"/>
      <c r="IG110" s="233"/>
      <c r="IH110" s="223"/>
      <c r="II110" s="233"/>
      <c r="IJ110" s="223"/>
    </row>
    <row r="111" spans="1:244" s="231" customFormat="1" ht="15" x14ac:dyDescent="0.25">
      <c r="A111" s="273"/>
      <c r="B111" s="267" t="s">
        <v>563</v>
      </c>
      <c r="C111" s="519" t="s">
        <v>564</v>
      </c>
      <c r="D111" s="519"/>
      <c r="E111" s="519"/>
      <c r="F111" s="519"/>
      <c r="G111" s="519"/>
      <c r="H111" s="268" t="s">
        <v>624</v>
      </c>
      <c r="I111" s="270">
        <v>0.61</v>
      </c>
      <c r="J111" s="269"/>
      <c r="K111" s="270">
        <v>0.61</v>
      </c>
      <c r="L111" s="224"/>
      <c r="M111" s="225"/>
      <c r="N111" s="274">
        <v>1655.14</v>
      </c>
      <c r="O111" s="269"/>
      <c r="P111" s="272">
        <v>1009.64</v>
      </c>
      <c r="Q111" s="275"/>
      <c r="R111" s="275"/>
      <c r="HY111" s="223"/>
      <c r="HZ111" s="223"/>
      <c r="IA111" s="223"/>
      <c r="IB111" s="223"/>
      <c r="IC111" s="223"/>
      <c r="ID111" s="223"/>
      <c r="IE111" s="233"/>
      <c r="IF111" s="233" t="s">
        <v>564</v>
      </c>
      <c r="IG111" s="233"/>
      <c r="IH111" s="223"/>
      <c r="II111" s="233"/>
      <c r="IJ111" s="223"/>
    </row>
    <row r="112" spans="1:244" s="231" customFormat="1" ht="15" x14ac:dyDescent="0.25">
      <c r="A112" s="277"/>
      <c r="B112" s="267" t="s">
        <v>565</v>
      </c>
      <c r="C112" s="519" t="s">
        <v>566</v>
      </c>
      <c r="D112" s="519"/>
      <c r="E112" s="519"/>
      <c r="F112" s="519"/>
      <c r="G112" s="519"/>
      <c r="H112" s="268" t="s">
        <v>474</v>
      </c>
      <c r="I112" s="270">
        <v>0.61</v>
      </c>
      <c r="J112" s="269"/>
      <c r="K112" s="270">
        <v>0.61</v>
      </c>
      <c r="L112" s="271"/>
      <c r="M112" s="269"/>
      <c r="N112" s="278">
        <v>466.56</v>
      </c>
      <c r="O112" s="269"/>
      <c r="P112" s="276">
        <v>284.60000000000002</v>
      </c>
      <c r="HY112" s="223"/>
      <c r="HZ112" s="223"/>
      <c r="IA112" s="223"/>
      <c r="IB112" s="223"/>
      <c r="IC112" s="223"/>
      <c r="ID112" s="223"/>
      <c r="IE112" s="233"/>
      <c r="IF112" s="233"/>
      <c r="IG112" s="233" t="s">
        <v>566</v>
      </c>
      <c r="IH112" s="223"/>
      <c r="II112" s="233"/>
      <c r="IJ112" s="223"/>
    </row>
    <row r="113" spans="1:244" s="231" customFormat="1" ht="15" x14ac:dyDescent="0.25">
      <c r="A113" s="273"/>
      <c r="B113" s="267" t="s">
        <v>541</v>
      </c>
      <c r="C113" s="519" t="s">
        <v>542</v>
      </c>
      <c r="D113" s="519"/>
      <c r="E113" s="519"/>
      <c r="F113" s="519"/>
      <c r="G113" s="519"/>
      <c r="H113" s="268" t="s">
        <v>624</v>
      </c>
      <c r="I113" s="270">
        <v>0.41</v>
      </c>
      <c r="J113" s="269"/>
      <c r="K113" s="270">
        <v>0.41</v>
      </c>
      <c r="L113" s="241">
        <v>477.92</v>
      </c>
      <c r="M113" s="226">
        <v>1.32</v>
      </c>
      <c r="N113" s="274">
        <v>630.85</v>
      </c>
      <c r="O113" s="269"/>
      <c r="P113" s="272">
        <v>258.64999999999998</v>
      </c>
      <c r="Q113" s="275"/>
      <c r="R113" s="275"/>
      <c r="HY113" s="223"/>
      <c r="HZ113" s="223"/>
      <c r="IA113" s="223"/>
      <c r="IB113" s="223"/>
      <c r="IC113" s="223"/>
      <c r="ID113" s="223"/>
      <c r="IE113" s="233"/>
      <c r="IF113" s="233" t="s">
        <v>542</v>
      </c>
      <c r="IG113" s="233"/>
      <c r="IH113" s="223"/>
      <c r="II113" s="233"/>
      <c r="IJ113" s="223"/>
    </row>
    <row r="114" spans="1:244" s="231" customFormat="1" ht="15" x14ac:dyDescent="0.25">
      <c r="A114" s="277"/>
      <c r="B114" s="267" t="s">
        <v>543</v>
      </c>
      <c r="C114" s="519" t="s">
        <v>544</v>
      </c>
      <c r="D114" s="519"/>
      <c r="E114" s="519"/>
      <c r="F114" s="519"/>
      <c r="G114" s="519"/>
      <c r="H114" s="268" t="s">
        <v>474</v>
      </c>
      <c r="I114" s="270">
        <v>0.41</v>
      </c>
      <c r="J114" s="269"/>
      <c r="K114" s="270">
        <v>0.41</v>
      </c>
      <c r="L114" s="271"/>
      <c r="M114" s="269"/>
      <c r="N114" s="278">
        <v>347.33</v>
      </c>
      <c r="O114" s="269"/>
      <c r="P114" s="276">
        <v>142.41</v>
      </c>
      <c r="HY114" s="223"/>
      <c r="HZ114" s="223"/>
      <c r="IA114" s="223"/>
      <c r="IB114" s="223"/>
      <c r="IC114" s="223"/>
      <c r="ID114" s="223"/>
      <c r="IE114" s="233"/>
      <c r="IF114" s="233"/>
      <c r="IG114" s="233" t="s">
        <v>544</v>
      </c>
      <c r="IH114" s="223"/>
      <c r="II114" s="233"/>
      <c r="IJ114" s="223"/>
    </row>
    <row r="115" spans="1:244" s="231" customFormat="1" ht="15" x14ac:dyDescent="0.25">
      <c r="A115" s="266"/>
      <c r="B115" s="267" t="s">
        <v>61</v>
      </c>
      <c r="C115" s="519" t="s">
        <v>478</v>
      </c>
      <c r="D115" s="519"/>
      <c r="E115" s="519"/>
      <c r="F115" s="519"/>
      <c r="G115" s="519"/>
      <c r="H115" s="268"/>
      <c r="I115" s="269"/>
      <c r="J115" s="269"/>
      <c r="K115" s="269"/>
      <c r="L115" s="271"/>
      <c r="M115" s="269"/>
      <c r="N115" s="271"/>
      <c r="O115" s="269"/>
      <c r="P115" s="276">
        <v>31.2</v>
      </c>
      <c r="HY115" s="223"/>
      <c r="HZ115" s="223"/>
      <c r="IA115" s="223"/>
      <c r="IB115" s="223"/>
      <c r="IC115" s="223"/>
      <c r="ID115" s="223"/>
      <c r="IE115" s="233" t="s">
        <v>478</v>
      </c>
      <c r="IF115" s="233"/>
      <c r="IG115" s="233"/>
      <c r="IH115" s="223"/>
      <c r="II115" s="233"/>
      <c r="IJ115" s="223"/>
    </row>
    <row r="116" spans="1:244" s="231" customFormat="1" ht="15" x14ac:dyDescent="0.25">
      <c r="A116" s="273"/>
      <c r="B116" s="267" t="s">
        <v>545</v>
      </c>
      <c r="C116" s="519" t="s">
        <v>546</v>
      </c>
      <c r="D116" s="519"/>
      <c r="E116" s="519"/>
      <c r="F116" s="519"/>
      <c r="G116" s="519"/>
      <c r="H116" s="268" t="s">
        <v>547</v>
      </c>
      <c r="I116" s="270">
        <v>0.01</v>
      </c>
      <c r="J116" s="269"/>
      <c r="K116" s="270">
        <v>0.01</v>
      </c>
      <c r="L116" s="241">
        <v>238.29</v>
      </c>
      <c r="M116" s="226">
        <v>1.59</v>
      </c>
      <c r="N116" s="274">
        <v>378.88</v>
      </c>
      <c r="O116" s="269"/>
      <c r="P116" s="272">
        <v>3.79</v>
      </c>
      <c r="Q116" s="275"/>
      <c r="R116" s="275"/>
      <c r="HY116" s="223"/>
      <c r="HZ116" s="223"/>
      <c r="IA116" s="223"/>
      <c r="IB116" s="223"/>
      <c r="IC116" s="223"/>
      <c r="ID116" s="223"/>
      <c r="IE116" s="233"/>
      <c r="IF116" s="233" t="s">
        <v>546</v>
      </c>
      <c r="IG116" s="233"/>
      <c r="IH116" s="223"/>
      <c r="II116" s="233"/>
      <c r="IJ116" s="223"/>
    </row>
    <row r="117" spans="1:244" s="231" customFormat="1" ht="15" x14ac:dyDescent="0.25">
      <c r="A117" s="273"/>
      <c r="B117" s="267" t="s">
        <v>548</v>
      </c>
      <c r="C117" s="519" t="s">
        <v>549</v>
      </c>
      <c r="D117" s="519"/>
      <c r="E117" s="519"/>
      <c r="F117" s="519"/>
      <c r="G117" s="519"/>
      <c r="H117" s="268" t="s">
        <v>547</v>
      </c>
      <c r="I117" s="270">
        <v>0.03</v>
      </c>
      <c r="J117" s="269"/>
      <c r="K117" s="270">
        <v>0.03</v>
      </c>
      <c r="L117" s="241">
        <v>58.53</v>
      </c>
      <c r="M117" s="226">
        <v>1.59</v>
      </c>
      <c r="N117" s="274">
        <v>93.06</v>
      </c>
      <c r="O117" s="269"/>
      <c r="P117" s="272">
        <v>2.79</v>
      </c>
      <c r="Q117" s="275"/>
      <c r="R117" s="275"/>
      <c r="HY117" s="223"/>
      <c r="HZ117" s="223"/>
      <c r="IA117" s="223"/>
      <c r="IB117" s="223"/>
      <c r="IC117" s="223"/>
      <c r="ID117" s="223"/>
      <c r="IE117" s="233"/>
      <c r="IF117" s="233" t="s">
        <v>549</v>
      </c>
      <c r="IG117" s="233"/>
      <c r="IH117" s="223"/>
      <c r="II117" s="233"/>
      <c r="IJ117" s="223"/>
    </row>
    <row r="118" spans="1:244" s="231" customFormat="1" ht="15" x14ac:dyDescent="0.25">
      <c r="A118" s="273"/>
      <c r="B118" s="267" t="s">
        <v>550</v>
      </c>
      <c r="C118" s="519" t="s">
        <v>551</v>
      </c>
      <c r="D118" s="519"/>
      <c r="E118" s="519"/>
      <c r="F118" s="519"/>
      <c r="G118" s="519"/>
      <c r="H118" s="268" t="s">
        <v>547</v>
      </c>
      <c r="I118" s="270">
        <v>0.02</v>
      </c>
      <c r="J118" s="269"/>
      <c r="K118" s="270">
        <v>0.02</v>
      </c>
      <c r="L118" s="241">
        <v>56.11</v>
      </c>
      <c r="M118" s="226">
        <v>1.42</v>
      </c>
      <c r="N118" s="274">
        <v>79.680000000000007</v>
      </c>
      <c r="O118" s="269"/>
      <c r="P118" s="272">
        <v>1.59</v>
      </c>
      <c r="Q118" s="275"/>
      <c r="R118" s="275"/>
      <c r="HY118" s="223"/>
      <c r="HZ118" s="223"/>
      <c r="IA118" s="223"/>
      <c r="IB118" s="223"/>
      <c r="IC118" s="223"/>
      <c r="ID118" s="223"/>
      <c r="IE118" s="233"/>
      <c r="IF118" s="233" t="s">
        <v>551</v>
      </c>
      <c r="IG118" s="233"/>
      <c r="IH118" s="223"/>
      <c r="II118" s="233"/>
      <c r="IJ118" s="223"/>
    </row>
    <row r="119" spans="1:244" s="231" customFormat="1" ht="15" x14ac:dyDescent="0.25">
      <c r="A119" s="273"/>
      <c r="B119" s="267" t="s">
        <v>554</v>
      </c>
      <c r="C119" s="519" t="s">
        <v>555</v>
      </c>
      <c r="D119" s="519"/>
      <c r="E119" s="519"/>
      <c r="F119" s="519"/>
      <c r="G119" s="519"/>
      <c r="H119" s="268" t="s">
        <v>476</v>
      </c>
      <c r="I119" s="280">
        <v>1E-4</v>
      </c>
      <c r="J119" s="269"/>
      <c r="K119" s="280">
        <v>1E-4</v>
      </c>
      <c r="L119" s="224"/>
      <c r="M119" s="225"/>
      <c r="N119" s="274">
        <v>111837.51</v>
      </c>
      <c r="O119" s="269"/>
      <c r="P119" s="272">
        <v>11.18</v>
      </c>
      <c r="Q119" s="275"/>
      <c r="R119" s="275"/>
      <c r="HY119" s="223"/>
      <c r="HZ119" s="223"/>
      <c r="IA119" s="223"/>
      <c r="IB119" s="223"/>
      <c r="IC119" s="223"/>
      <c r="ID119" s="223"/>
      <c r="IE119" s="233"/>
      <c r="IF119" s="233" t="s">
        <v>555</v>
      </c>
      <c r="IG119" s="233"/>
      <c r="IH119" s="223"/>
      <c r="II119" s="233"/>
      <c r="IJ119" s="223"/>
    </row>
    <row r="120" spans="1:244" s="231" customFormat="1" ht="15" x14ac:dyDescent="0.25">
      <c r="A120" s="273"/>
      <c r="B120" s="267" t="s">
        <v>588</v>
      </c>
      <c r="C120" s="519" t="s">
        <v>589</v>
      </c>
      <c r="D120" s="519"/>
      <c r="E120" s="519"/>
      <c r="F120" s="519"/>
      <c r="G120" s="519"/>
      <c r="H120" s="268" t="s">
        <v>547</v>
      </c>
      <c r="I120" s="270">
        <v>0.12</v>
      </c>
      <c r="J120" s="269"/>
      <c r="K120" s="270">
        <v>0.12</v>
      </c>
      <c r="L120" s="241">
        <v>60.6</v>
      </c>
      <c r="M120" s="226">
        <v>1.63</v>
      </c>
      <c r="N120" s="274">
        <v>98.78</v>
      </c>
      <c r="O120" s="269"/>
      <c r="P120" s="272">
        <v>11.85</v>
      </c>
      <c r="Q120" s="275"/>
      <c r="R120" s="275"/>
      <c r="HY120" s="223"/>
      <c r="HZ120" s="223"/>
      <c r="IA120" s="223"/>
      <c r="IB120" s="223"/>
      <c r="IC120" s="223"/>
      <c r="ID120" s="223"/>
      <c r="IE120" s="233"/>
      <c r="IF120" s="233" t="s">
        <v>589</v>
      </c>
      <c r="IG120" s="233"/>
      <c r="IH120" s="223"/>
      <c r="II120" s="233"/>
      <c r="IJ120" s="223"/>
    </row>
    <row r="121" spans="1:244" s="231" customFormat="1" ht="15" x14ac:dyDescent="0.25">
      <c r="A121" s="238"/>
      <c r="B121" s="239"/>
      <c r="C121" s="518" t="s">
        <v>625</v>
      </c>
      <c r="D121" s="518"/>
      <c r="E121" s="518"/>
      <c r="F121" s="518"/>
      <c r="G121" s="518"/>
      <c r="H121" s="316"/>
      <c r="I121" s="317"/>
      <c r="J121" s="317"/>
      <c r="K121" s="317"/>
      <c r="L121" s="319"/>
      <c r="M121" s="317"/>
      <c r="N121" s="322"/>
      <c r="O121" s="317"/>
      <c r="P121" s="323">
        <v>4419.07</v>
      </c>
      <c r="Q121" s="275"/>
      <c r="R121" s="275"/>
      <c r="HY121" s="223"/>
      <c r="HZ121" s="223"/>
      <c r="IA121" s="223"/>
      <c r="IB121" s="223"/>
      <c r="IC121" s="223"/>
      <c r="ID121" s="223"/>
      <c r="IE121" s="233"/>
      <c r="IF121" s="233"/>
      <c r="IG121" s="233"/>
      <c r="IH121" s="223" t="s">
        <v>625</v>
      </c>
      <c r="II121" s="233"/>
      <c r="IJ121" s="223"/>
    </row>
    <row r="122" spans="1:244" s="231" customFormat="1" ht="15" x14ac:dyDescent="0.25">
      <c r="A122" s="277"/>
      <c r="B122" s="267"/>
      <c r="C122" s="519" t="s">
        <v>626</v>
      </c>
      <c r="D122" s="519"/>
      <c r="E122" s="519"/>
      <c r="F122" s="519"/>
      <c r="G122" s="519"/>
      <c r="H122" s="268"/>
      <c r="I122" s="269"/>
      <c r="J122" s="269"/>
      <c r="K122" s="269"/>
      <c r="L122" s="271"/>
      <c r="M122" s="269"/>
      <c r="N122" s="271"/>
      <c r="O122" s="269"/>
      <c r="P122" s="272">
        <v>3119.58</v>
      </c>
      <c r="HY122" s="223"/>
      <c r="HZ122" s="223"/>
      <c r="IA122" s="223"/>
      <c r="IB122" s="223"/>
      <c r="IC122" s="223"/>
      <c r="ID122" s="223"/>
      <c r="IE122" s="233"/>
      <c r="IF122" s="233"/>
      <c r="IG122" s="233"/>
      <c r="IH122" s="223"/>
      <c r="II122" s="233" t="s">
        <v>626</v>
      </c>
      <c r="IJ122" s="223"/>
    </row>
    <row r="123" spans="1:244" s="231" customFormat="1" ht="15" x14ac:dyDescent="0.25">
      <c r="A123" s="277"/>
      <c r="B123" s="267" t="s">
        <v>627</v>
      </c>
      <c r="C123" s="519" t="s">
        <v>628</v>
      </c>
      <c r="D123" s="519"/>
      <c r="E123" s="519"/>
      <c r="F123" s="519"/>
      <c r="G123" s="519"/>
      <c r="H123" s="268" t="s">
        <v>460</v>
      </c>
      <c r="I123" s="281">
        <v>103</v>
      </c>
      <c r="J123" s="269"/>
      <c r="K123" s="281">
        <v>103</v>
      </c>
      <c r="L123" s="271"/>
      <c r="M123" s="269"/>
      <c r="N123" s="271"/>
      <c r="O123" s="269"/>
      <c r="P123" s="272">
        <v>3213.17</v>
      </c>
      <c r="HY123" s="223"/>
      <c r="HZ123" s="223"/>
      <c r="IA123" s="223"/>
      <c r="IB123" s="223"/>
      <c r="IC123" s="223"/>
      <c r="ID123" s="223"/>
      <c r="IE123" s="233"/>
      <c r="IF123" s="233"/>
      <c r="IG123" s="233"/>
      <c r="IH123" s="223"/>
      <c r="II123" s="233" t="s">
        <v>628</v>
      </c>
      <c r="IJ123" s="223"/>
    </row>
    <row r="124" spans="1:244" s="231" customFormat="1" ht="15" x14ac:dyDescent="0.25">
      <c r="A124" s="277"/>
      <c r="B124" s="267" t="s">
        <v>629</v>
      </c>
      <c r="C124" s="519" t="s">
        <v>630</v>
      </c>
      <c r="D124" s="519"/>
      <c r="E124" s="519"/>
      <c r="F124" s="519"/>
      <c r="G124" s="519"/>
      <c r="H124" s="268" t="s">
        <v>460</v>
      </c>
      <c r="I124" s="281">
        <v>60</v>
      </c>
      <c r="J124" s="269"/>
      <c r="K124" s="281">
        <v>60</v>
      </c>
      <c r="L124" s="271"/>
      <c r="M124" s="269"/>
      <c r="N124" s="271"/>
      <c r="O124" s="269"/>
      <c r="P124" s="272">
        <v>1871.75</v>
      </c>
      <c r="HY124" s="223"/>
      <c r="HZ124" s="223"/>
      <c r="IA124" s="223"/>
      <c r="IB124" s="223"/>
      <c r="IC124" s="223"/>
      <c r="ID124" s="223"/>
      <c r="IE124" s="233"/>
      <c r="IF124" s="233"/>
      <c r="IG124" s="233"/>
      <c r="IH124" s="223"/>
      <c r="II124" s="233" t="s">
        <v>630</v>
      </c>
      <c r="IJ124" s="223"/>
    </row>
    <row r="125" spans="1:244" s="231" customFormat="1" ht="15" x14ac:dyDescent="0.25">
      <c r="A125" s="240"/>
      <c r="B125" s="236"/>
      <c r="C125" s="518" t="s">
        <v>473</v>
      </c>
      <c r="D125" s="518"/>
      <c r="E125" s="518"/>
      <c r="F125" s="518"/>
      <c r="G125" s="518"/>
      <c r="H125" s="316"/>
      <c r="I125" s="317"/>
      <c r="J125" s="317"/>
      <c r="K125" s="317"/>
      <c r="L125" s="319"/>
      <c r="M125" s="317"/>
      <c r="N125" s="322">
        <v>9503.99</v>
      </c>
      <c r="O125" s="317"/>
      <c r="P125" s="323">
        <v>9503.99</v>
      </c>
      <c r="HY125" s="223"/>
      <c r="HZ125" s="223"/>
      <c r="IA125" s="223"/>
      <c r="IB125" s="223"/>
      <c r="IC125" s="223"/>
      <c r="ID125" s="223"/>
      <c r="IE125" s="233"/>
      <c r="IF125" s="233"/>
      <c r="IG125" s="233"/>
      <c r="IH125" s="223"/>
      <c r="II125" s="233"/>
      <c r="IJ125" s="223" t="s">
        <v>473</v>
      </c>
    </row>
    <row r="126" spans="1:244" s="231" customFormat="1" ht="0.75" customHeight="1" x14ac:dyDescent="0.25">
      <c r="A126" s="289"/>
      <c r="B126" s="290"/>
      <c r="C126" s="290"/>
      <c r="D126" s="290"/>
      <c r="E126" s="290"/>
      <c r="F126" s="290"/>
      <c r="G126" s="290"/>
      <c r="H126" s="291"/>
      <c r="I126" s="292"/>
      <c r="J126" s="292"/>
      <c r="K126" s="292"/>
      <c r="L126" s="293"/>
      <c r="M126" s="292"/>
      <c r="N126" s="293"/>
      <c r="O126" s="292"/>
      <c r="P126" s="294"/>
      <c r="HY126" s="223"/>
      <c r="HZ126" s="223"/>
      <c r="IA126" s="223"/>
      <c r="IB126" s="223"/>
      <c r="IC126" s="223"/>
      <c r="ID126" s="223"/>
      <c r="IE126" s="233"/>
      <c r="IF126" s="233"/>
      <c r="IG126" s="233"/>
      <c r="IH126" s="223"/>
      <c r="II126" s="233"/>
      <c r="IJ126" s="223"/>
    </row>
    <row r="127" spans="1:244" s="231" customFormat="1" ht="15" x14ac:dyDescent="0.25">
      <c r="A127" s="314" t="s">
        <v>59</v>
      </c>
      <c r="B127" s="315" t="s">
        <v>585</v>
      </c>
      <c r="C127" s="520" t="s">
        <v>586</v>
      </c>
      <c r="D127" s="520"/>
      <c r="E127" s="520"/>
      <c r="F127" s="520"/>
      <c r="G127" s="520"/>
      <c r="H127" s="316" t="s">
        <v>587</v>
      </c>
      <c r="I127" s="317">
        <v>3</v>
      </c>
      <c r="J127" s="318">
        <v>1</v>
      </c>
      <c r="K127" s="318">
        <v>3</v>
      </c>
      <c r="L127" s="319"/>
      <c r="M127" s="317"/>
      <c r="N127" s="320"/>
      <c r="O127" s="317"/>
      <c r="P127" s="321"/>
      <c r="HY127" s="223"/>
      <c r="HZ127" s="223" t="s">
        <v>586</v>
      </c>
      <c r="IA127" s="223" t="s">
        <v>503</v>
      </c>
      <c r="IB127" s="223" t="s">
        <v>503</v>
      </c>
      <c r="IC127" s="223" t="s">
        <v>503</v>
      </c>
      <c r="ID127" s="223" t="s">
        <v>503</v>
      </c>
      <c r="IE127" s="233"/>
      <c r="IF127" s="233"/>
      <c r="IG127" s="233"/>
      <c r="IH127" s="223"/>
      <c r="II127" s="233"/>
      <c r="IJ127" s="223"/>
    </row>
    <row r="128" spans="1:244" s="231" customFormat="1" ht="15" x14ac:dyDescent="0.25">
      <c r="A128" s="266"/>
      <c r="B128" s="267" t="s">
        <v>65</v>
      </c>
      <c r="C128" s="519" t="s">
        <v>533</v>
      </c>
      <c r="D128" s="519"/>
      <c r="E128" s="519"/>
      <c r="F128" s="519"/>
      <c r="G128" s="519"/>
      <c r="H128" s="268" t="s">
        <v>474</v>
      </c>
      <c r="I128" s="269"/>
      <c r="J128" s="269"/>
      <c r="K128" s="270">
        <v>11.28</v>
      </c>
      <c r="L128" s="271"/>
      <c r="M128" s="269"/>
      <c r="N128" s="271"/>
      <c r="O128" s="269"/>
      <c r="P128" s="272">
        <v>3610.84</v>
      </c>
      <c r="HY128" s="223"/>
      <c r="HZ128" s="223"/>
      <c r="IA128" s="223"/>
      <c r="IB128" s="223"/>
      <c r="IC128" s="223"/>
      <c r="ID128" s="223"/>
      <c r="IE128" s="233" t="s">
        <v>533</v>
      </c>
      <c r="IF128" s="233"/>
      <c r="IG128" s="233"/>
      <c r="IH128" s="223"/>
      <c r="II128" s="233"/>
      <c r="IJ128" s="223"/>
    </row>
    <row r="129" spans="1:244" s="231" customFormat="1" ht="15" x14ac:dyDescent="0.25">
      <c r="A129" s="273"/>
      <c r="B129" s="267" t="s">
        <v>534</v>
      </c>
      <c r="C129" s="519" t="s">
        <v>535</v>
      </c>
      <c r="D129" s="519"/>
      <c r="E129" s="519"/>
      <c r="F129" s="519"/>
      <c r="G129" s="519"/>
      <c r="H129" s="268" t="s">
        <v>474</v>
      </c>
      <c r="I129" s="270">
        <v>3.76</v>
      </c>
      <c r="J129" s="269"/>
      <c r="K129" s="270">
        <v>11.28</v>
      </c>
      <c r="L129" s="224"/>
      <c r="M129" s="225"/>
      <c r="N129" s="274">
        <v>320.11</v>
      </c>
      <c r="O129" s="269"/>
      <c r="P129" s="272">
        <v>3610.84</v>
      </c>
      <c r="Q129" s="275"/>
      <c r="R129" s="275"/>
      <c r="HY129" s="223"/>
      <c r="HZ129" s="223"/>
      <c r="IA129" s="223"/>
      <c r="IB129" s="223"/>
      <c r="IC129" s="223"/>
      <c r="ID129" s="223"/>
      <c r="IE129" s="233"/>
      <c r="IF129" s="233" t="s">
        <v>535</v>
      </c>
      <c r="IG129" s="233"/>
      <c r="IH129" s="223"/>
      <c r="II129" s="233"/>
      <c r="IJ129" s="223"/>
    </row>
    <row r="130" spans="1:244" s="231" customFormat="1" ht="15" x14ac:dyDescent="0.25">
      <c r="A130" s="266"/>
      <c r="B130" s="267" t="s">
        <v>63</v>
      </c>
      <c r="C130" s="519" t="s">
        <v>475</v>
      </c>
      <c r="D130" s="519"/>
      <c r="E130" s="519"/>
      <c r="F130" s="519"/>
      <c r="G130" s="519"/>
      <c r="H130" s="268"/>
      <c r="I130" s="269"/>
      <c r="J130" s="269"/>
      <c r="K130" s="269"/>
      <c r="L130" s="271"/>
      <c r="M130" s="269"/>
      <c r="N130" s="271"/>
      <c r="O130" s="269"/>
      <c r="P130" s="272">
        <v>1724.92</v>
      </c>
      <c r="HY130" s="223"/>
      <c r="HZ130" s="223"/>
      <c r="IA130" s="223"/>
      <c r="IB130" s="223"/>
      <c r="IC130" s="223"/>
      <c r="ID130" s="223"/>
      <c r="IE130" s="233" t="s">
        <v>475</v>
      </c>
      <c r="IF130" s="233"/>
      <c r="IG130" s="233"/>
      <c r="IH130" s="223"/>
      <c r="II130" s="233"/>
      <c r="IJ130" s="223"/>
    </row>
    <row r="131" spans="1:244" s="231" customFormat="1" ht="15" x14ac:dyDescent="0.25">
      <c r="A131" s="266"/>
      <c r="B131" s="267"/>
      <c r="C131" s="519" t="s">
        <v>536</v>
      </c>
      <c r="D131" s="519"/>
      <c r="E131" s="519"/>
      <c r="F131" s="519"/>
      <c r="G131" s="519"/>
      <c r="H131" s="268" t="s">
        <v>474</v>
      </c>
      <c r="I131" s="269"/>
      <c r="J131" s="269"/>
      <c r="K131" s="270">
        <v>3.21</v>
      </c>
      <c r="L131" s="271"/>
      <c r="M131" s="269"/>
      <c r="N131" s="271"/>
      <c r="O131" s="269"/>
      <c r="P131" s="272">
        <v>1114.93</v>
      </c>
      <c r="HY131" s="223"/>
      <c r="HZ131" s="223"/>
      <c r="IA131" s="223"/>
      <c r="IB131" s="223"/>
      <c r="IC131" s="223"/>
      <c r="ID131" s="223"/>
      <c r="IE131" s="233" t="s">
        <v>536</v>
      </c>
      <c r="IF131" s="233"/>
      <c r="IG131" s="233"/>
      <c r="IH131" s="223"/>
      <c r="II131" s="233"/>
      <c r="IJ131" s="223"/>
    </row>
    <row r="132" spans="1:244" s="231" customFormat="1" ht="15" x14ac:dyDescent="0.25">
      <c r="A132" s="273"/>
      <c r="B132" s="267" t="s">
        <v>579</v>
      </c>
      <c r="C132" s="519" t="s">
        <v>580</v>
      </c>
      <c r="D132" s="519"/>
      <c r="E132" s="519"/>
      <c r="F132" s="519"/>
      <c r="G132" s="519"/>
      <c r="H132" s="268" t="s">
        <v>624</v>
      </c>
      <c r="I132" s="270">
        <v>0.85</v>
      </c>
      <c r="J132" s="269"/>
      <c r="K132" s="270">
        <v>2.5499999999999998</v>
      </c>
      <c r="L132" s="241">
        <v>346.73</v>
      </c>
      <c r="M132" s="226">
        <v>1.48</v>
      </c>
      <c r="N132" s="274">
        <v>513.16</v>
      </c>
      <c r="O132" s="269"/>
      <c r="P132" s="272">
        <v>1308.56</v>
      </c>
      <c r="Q132" s="275"/>
      <c r="R132" s="275"/>
      <c r="HY132" s="223"/>
      <c r="HZ132" s="223"/>
      <c r="IA132" s="223"/>
      <c r="IB132" s="223"/>
      <c r="IC132" s="223"/>
      <c r="ID132" s="223"/>
      <c r="IE132" s="233"/>
      <c r="IF132" s="233" t="s">
        <v>580</v>
      </c>
      <c r="IG132" s="233"/>
      <c r="IH132" s="223"/>
      <c r="II132" s="233"/>
      <c r="IJ132" s="223"/>
    </row>
    <row r="133" spans="1:244" s="231" customFormat="1" ht="15" x14ac:dyDescent="0.25">
      <c r="A133" s="277"/>
      <c r="B133" s="267" t="s">
        <v>543</v>
      </c>
      <c r="C133" s="519" t="s">
        <v>544</v>
      </c>
      <c r="D133" s="519"/>
      <c r="E133" s="519"/>
      <c r="F133" s="519"/>
      <c r="G133" s="519"/>
      <c r="H133" s="268" t="s">
        <v>474</v>
      </c>
      <c r="I133" s="270">
        <v>0.85</v>
      </c>
      <c r="J133" s="269"/>
      <c r="K133" s="270">
        <v>2.5499999999999998</v>
      </c>
      <c r="L133" s="271"/>
      <c r="M133" s="269"/>
      <c r="N133" s="278">
        <v>347.33</v>
      </c>
      <c r="O133" s="269"/>
      <c r="P133" s="276">
        <v>885.69</v>
      </c>
      <c r="HY133" s="223"/>
      <c r="HZ133" s="223"/>
      <c r="IA133" s="223"/>
      <c r="IB133" s="223"/>
      <c r="IC133" s="223"/>
      <c r="ID133" s="223"/>
      <c r="IE133" s="233"/>
      <c r="IF133" s="233"/>
      <c r="IG133" s="233" t="s">
        <v>544</v>
      </c>
      <c r="IH133" s="223"/>
      <c r="II133" s="233"/>
      <c r="IJ133" s="223"/>
    </row>
    <row r="134" spans="1:244" s="231" customFormat="1" ht="15" x14ac:dyDescent="0.25">
      <c r="A134" s="273"/>
      <c r="B134" s="267" t="s">
        <v>541</v>
      </c>
      <c r="C134" s="519" t="s">
        <v>542</v>
      </c>
      <c r="D134" s="519"/>
      <c r="E134" s="519"/>
      <c r="F134" s="519"/>
      <c r="G134" s="519"/>
      <c r="H134" s="268" t="s">
        <v>624</v>
      </c>
      <c r="I134" s="270">
        <v>0.22</v>
      </c>
      <c r="J134" s="269"/>
      <c r="K134" s="270">
        <v>0.66</v>
      </c>
      <c r="L134" s="241">
        <v>477.92</v>
      </c>
      <c r="M134" s="226">
        <v>1.32</v>
      </c>
      <c r="N134" s="274">
        <v>630.85</v>
      </c>
      <c r="O134" s="269"/>
      <c r="P134" s="272">
        <v>416.36</v>
      </c>
      <c r="Q134" s="275"/>
      <c r="R134" s="275"/>
      <c r="HY134" s="223"/>
      <c r="HZ134" s="223"/>
      <c r="IA134" s="223"/>
      <c r="IB134" s="223"/>
      <c r="IC134" s="223"/>
      <c r="ID134" s="223"/>
      <c r="IE134" s="233"/>
      <c r="IF134" s="233" t="s">
        <v>542</v>
      </c>
      <c r="IG134" s="233"/>
      <c r="IH134" s="223"/>
      <c r="II134" s="233"/>
      <c r="IJ134" s="223"/>
    </row>
    <row r="135" spans="1:244" s="231" customFormat="1" ht="15" x14ac:dyDescent="0.25">
      <c r="A135" s="277"/>
      <c r="B135" s="267" t="s">
        <v>543</v>
      </c>
      <c r="C135" s="519" t="s">
        <v>544</v>
      </c>
      <c r="D135" s="519"/>
      <c r="E135" s="519"/>
      <c r="F135" s="519"/>
      <c r="G135" s="519"/>
      <c r="H135" s="268" t="s">
        <v>474</v>
      </c>
      <c r="I135" s="270">
        <v>0.22</v>
      </c>
      <c r="J135" s="269"/>
      <c r="K135" s="270">
        <v>0.66</v>
      </c>
      <c r="L135" s="271"/>
      <c r="M135" s="269"/>
      <c r="N135" s="278">
        <v>347.33</v>
      </c>
      <c r="O135" s="269"/>
      <c r="P135" s="276">
        <v>229.24</v>
      </c>
      <c r="HY135" s="223"/>
      <c r="HZ135" s="223"/>
      <c r="IA135" s="223"/>
      <c r="IB135" s="223"/>
      <c r="IC135" s="223"/>
      <c r="ID135" s="223"/>
      <c r="IE135" s="233"/>
      <c r="IF135" s="233"/>
      <c r="IG135" s="233" t="s">
        <v>544</v>
      </c>
      <c r="IH135" s="223"/>
      <c r="II135" s="233"/>
      <c r="IJ135" s="223"/>
    </row>
    <row r="136" spans="1:244" s="231" customFormat="1" ht="15" x14ac:dyDescent="0.25">
      <c r="A136" s="266"/>
      <c r="B136" s="267" t="s">
        <v>61</v>
      </c>
      <c r="C136" s="519" t="s">
        <v>478</v>
      </c>
      <c r="D136" s="519"/>
      <c r="E136" s="519"/>
      <c r="F136" s="519"/>
      <c r="G136" s="519"/>
      <c r="H136" s="268"/>
      <c r="I136" s="269"/>
      <c r="J136" s="269"/>
      <c r="K136" s="269"/>
      <c r="L136" s="271"/>
      <c r="M136" s="269"/>
      <c r="N136" s="271"/>
      <c r="O136" s="269"/>
      <c r="P136" s="276">
        <v>169.26</v>
      </c>
      <c r="HY136" s="223"/>
      <c r="HZ136" s="223"/>
      <c r="IA136" s="223"/>
      <c r="IB136" s="223"/>
      <c r="IC136" s="223"/>
      <c r="ID136" s="223"/>
      <c r="IE136" s="233" t="s">
        <v>478</v>
      </c>
      <c r="IF136" s="233"/>
      <c r="IG136" s="233"/>
      <c r="IH136" s="223"/>
      <c r="II136" s="233"/>
      <c r="IJ136" s="223"/>
    </row>
    <row r="137" spans="1:244" s="231" customFormat="1" ht="15" x14ac:dyDescent="0.25">
      <c r="A137" s="273"/>
      <c r="B137" s="267" t="s">
        <v>545</v>
      </c>
      <c r="C137" s="519" t="s">
        <v>546</v>
      </c>
      <c r="D137" s="519"/>
      <c r="E137" s="519"/>
      <c r="F137" s="519"/>
      <c r="G137" s="519"/>
      <c r="H137" s="268" t="s">
        <v>547</v>
      </c>
      <c r="I137" s="279">
        <v>0.1</v>
      </c>
      <c r="J137" s="269"/>
      <c r="K137" s="279">
        <v>0.3</v>
      </c>
      <c r="L137" s="241">
        <v>238.29</v>
      </c>
      <c r="M137" s="226">
        <v>1.59</v>
      </c>
      <c r="N137" s="274">
        <v>378.88</v>
      </c>
      <c r="O137" s="269"/>
      <c r="P137" s="272">
        <v>113.66</v>
      </c>
      <c r="Q137" s="275"/>
      <c r="R137" s="275"/>
      <c r="HY137" s="223"/>
      <c r="HZ137" s="223"/>
      <c r="IA137" s="223"/>
      <c r="IB137" s="223"/>
      <c r="IC137" s="223"/>
      <c r="ID137" s="223"/>
      <c r="IE137" s="233"/>
      <c r="IF137" s="233" t="s">
        <v>546</v>
      </c>
      <c r="IG137" s="233"/>
      <c r="IH137" s="223"/>
      <c r="II137" s="233"/>
      <c r="IJ137" s="223"/>
    </row>
    <row r="138" spans="1:244" s="231" customFormat="1" ht="15" x14ac:dyDescent="0.25">
      <c r="A138" s="273"/>
      <c r="B138" s="267" t="s">
        <v>548</v>
      </c>
      <c r="C138" s="519" t="s">
        <v>549</v>
      </c>
      <c r="D138" s="519"/>
      <c r="E138" s="519"/>
      <c r="F138" s="519"/>
      <c r="G138" s="519"/>
      <c r="H138" s="268" t="s">
        <v>547</v>
      </c>
      <c r="I138" s="270">
        <v>0.03</v>
      </c>
      <c r="J138" s="269"/>
      <c r="K138" s="270">
        <v>0.09</v>
      </c>
      <c r="L138" s="241">
        <v>58.53</v>
      </c>
      <c r="M138" s="226">
        <v>1.59</v>
      </c>
      <c r="N138" s="274">
        <v>93.06</v>
      </c>
      <c r="O138" s="269"/>
      <c r="P138" s="272">
        <v>8.3800000000000008</v>
      </c>
      <c r="Q138" s="275"/>
      <c r="R138" s="275"/>
      <c r="HY138" s="223"/>
      <c r="HZ138" s="223"/>
      <c r="IA138" s="223"/>
      <c r="IB138" s="223"/>
      <c r="IC138" s="223"/>
      <c r="ID138" s="223"/>
      <c r="IE138" s="233"/>
      <c r="IF138" s="233" t="s">
        <v>549</v>
      </c>
      <c r="IG138" s="233"/>
      <c r="IH138" s="223"/>
      <c r="II138" s="233"/>
      <c r="IJ138" s="223"/>
    </row>
    <row r="139" spans="1:244" s="231" customFormat="1" ht="15" x14ac:dyDescent="0.25">
      <c r="A139" s="273"/>
      <c r="B139" s="267" t="s">
        <v>550</v>
      </c>
      <c r="C139" s="519" t="s">
        <v>551</v>
      </c>
      <c r="D139" s="519"/>
      <c r="E139" s="519"/>
      <c r="F139" s="519"/>
      <c r="G139" s="519"/>
      <c r="H139" s="268" t="s">
        <v>547</v>
      </c>
      <c r="I139" s="270">
        <v>0.02</v>
      </c>
      <c r="J139" s="269"/>
      <c r="K139" s="270">
        <v>0.06</v>
      </c>
      <c r="L139" s="241">
        <v>56.11</v>
      </c>
      <c r="M139" s="226">
        <v>1.42</v>
      </c>
      <c r="N139" s="274">
        <v>79.680000000000007</v>
      </c>
      <c r="O139" s="269"/>
      <c r="P139" s="272">
        <v>4.78</v>
      </c>
      <c r="Q139" s="275"/>
      <c r="R139" s="275"/>
      <c r="HY139" s="223"/>
      <c r="HZ139" s="223"/>
      <c r="IA139" s="223"/>
      <c r="IB139" s="223"/>
      <c r="IC139" s="223"/>
      <c r="ID139" s="223"/>
      <c r="IE139" s="233"/>
      <c r="IF139" s="233" t="s">
        <v>551</v>
      </c>
      <c r="IG139" s="233"/>
      <c r="IH139" s="223"/>
      <c r="II139" s="233"/>
      <c r="IJ139" s="223"/>
    </row>
    <row r="140" spans="1:244" s="231" customFormat="1" ht="15" x14ac:dyDescent="0.25">
      <c r="A140" s="273"/>
      <c r="B140" s="267" t="s">
        <v>554</v>
      </c>
      <c r="C140" s="519" t="s">
        <v>555</v>
      </c>
      <c r="D140" s="519"/>
      <c r="E140" s="519"/>
      <c r="F140" s="519"/>
      <c r="G140" s="519"/>
      <c r="H140" s="268" t="s">
        <v>476</v>
      </c>
      <c r="I140" s="280">
        <v>1E-4</v>
      </c>
      <c r="J140" s="269"/>
      <c r="K140" s="280">
        <v>2.9999999999999997E-4</v>
      </c>
      <c r="L140" s="224"/>
      <c r="M140" s="225"/>
      <c r="N140" s="274">
        <v>111837.51</v>
      </c>
      <c r="O140" s="269"/>
      <c r="P140" s="272">
        <v>33.549999999999997</v>
      </c>
      <c r="Q140" s="275"/>
      <c r="R140" s="275"/>
      <c r="HY140" s="223"/>
      <c r="HZ140" s="223"/>
      <c r="IA140" s="223"/>
      <c r="IB140" s="223"/>
      <c r="IC140" s="223"/>
      <c r="ID140" s="223"/>
      <c r="IE140" s="233"/>
      <c r="IF140" s="233" t="s">
        <v>555</v>
      </c>
      <c r="IG140" s="233"/>
      <c r="IH140" s="223"/>
      <c r="II140" s="233"/>
      <c r="IJ140" s="223"/>
    </row>
    <row r="141" spans="1:244" s="231" customFormat="1" ht="15" x14ac:dyDescent="0.25">
      <c r="A141" s="273"/>
      <c r="B141" s="267" t="s">
        <v>588</v>
      </c>
      <c r="C141" s="519" t="s">
        <v>589</v>
      </c>
      <c r="D141" s="519"/>
      <c r="E141" s="519"/>
      <c r="F141" s="519"/>
      <c r="G141" s="519"/>
      <c r="H141" s="268" t="s">
        <v>547</v>
      </c>
      <c r="I141" s="270">
        <v>0.03</v>
      </c>
      <c r="J141" s="269"/>
      <c r="K141" s="270">
        <v>0.09</v>
      </c>
      <c r="L141" s="241">
        <v>60.6</v>
      </c>
      <c r="M141" s="226">
        <v>1.63</v>
      </c>
      <c r="N141" s="274">
        <v>98.78</v>
      </c>
      <c r="O141" s="269"/>
      <c r="P141" s="272">
        <v>8.89</v>
      </c>
      <c r="Q141" s="275"/>
      <c r="R141" s="275"/>
      <c r="HY141" s="223"/>
      <c r="HZ141" s="223"/>
      <c r="IA141" s="223"/>
      <c r="IB141" s="223"/>
      <c r="IC141" s="223"/>
      <c r="ID141" s="223"/>
      <c r="IE141" s="233"/>
      <c r="IF141" s="233" t="s">
        <v>589</v>
      </c>
      <c r="IG141" s="233"/>
      <c r="IH141" s="223"/>
      <c r="II141" s="233"/>
      <c r="IJ141" s="223"/>
    </row>
    <row r="142" spans="1:244" s="231" customFormat="1" ht="15" x14ac:dyDescent="0.25">
      <c r="A142" s="238"/>
      <c r="B142" s="239"/>
      <c r="C142" s="518" t="s">
        <v>625</v>
      </c>
      <c r="D142" s="518"/>
      <c r="E142" s="518"/>
      <c r="F142" s="518"/>
      <c r="G142" s="518"/>
      <c r="H142" s="316"/>
      <c r="I142" s="317"/>
      <c r="J142" s="317"/>
      <c r="K142" s="317"/>
      <c r="L142" s="319"/>
      <c r="M142" s="317"/>
      <c r="N142" s="322"/>
      <c r="O142" s="317"/>
      <c r="P142" s="323">
        <v>6619.95</v>
      </c>
      <c r="Q142" s="275"/>
      <c r="R142" s="275"/>
      <c r="HY142" s="223"/>
      <c r="HZ142" s="223"/>
      <c r="IA142" s="223"/>
      <c r="IB142" s="223"/>
      <c r="IC142" s="223"/>
      <c r="ID142" s="223"/>
      <c r="IE142" s="233"/>
      <c r="IF142" s="233"/>
      <c r="IG142" s="233"/>
      <c r="IH142" s="223" t="s">
        <v>625</v>
      </c>
      <c r="II142" s="233"/>
      <c r="IJ142" s="223"/>
    </row>
    <row r="143" spans="1:244" s="231" customFormat="1" ht="15" x14ac:dyDescent="0.25">
      <c r="A143" s="277"/>
      <c r="B143" s="267"/>
      <c r="C143" s="519" t="s">
        <v>626</v>
      </c>
      <c r="D143" s="519"/>
      <c r="E143" s="519"/>
      <c r="F143" s="519"/>
      <c r="G143" s="519"/>
      <c r="H143" s="268"/>
      <c r="I143" s="269"/>
      <c r="J143" s="269"/>
      <c r="K143" s="269"/>
      <c r="L143" s="271"/>
      <c r="M143" s="269"/>
      <c r="N143" s="271"/>
      <c r="O143" s="269"/>
      <c r="P143" s="272">
        <v>4725.7700000000004</v>
      </c>
      <c r="HY143" s="223"/>
      <c r="HZ143" s="223"/>
      <c r="IA143" s="223"/>
      <c r="IB143" s="223"/>
      <c r="IC143" s="223"/>
      <c r="ID143" s="223"/>
      <c r="IE143" s="233"/>
      <c r="IF143" s="233"/>
      <c r="IG143" s="233"/>
      <c r="IH143" s="223"/>
      <c r="II143" s="233" t="s">
        <v>626</v>
      </c>
      <c r="IJ143" s="223"/>
    </row>
    <row r="144" spans="1:244" s="231" customFormat="1" ht="15" x14ac:dyDescent="0.25">
      <c r="A144" s="277"/>
      <c r="B144" s="267" t="s">
        <v>627</v>
      </c>
      <c r="C144" s="519" t="s">
        <v>628</v>
      </c>
      <c r="D144" s="519"/>
      <c r="E144" s="519"/>
      <c r="F144" s="519"/>
      <c r="G144" s="519"/>
      <c r="H144" s="268" t="s">
        <v>460</v>
      </c>
      <c r="I144" s="281">
        <v>103</v>
      </c>
      <c r="J144" s="269"/>
      <c r="K144" s="281">
        <v>103</v>
      </c>
      <c r="L144" s="271"/>
      <c r="M144" s="269"/>
      <c r="N144" s="271"/>
      <c r="O144" s="269"/>
      <c r="P144" s="272">
        <v>4867.54</v>
      </c>
      <c r="HY144" s="223"/>
      <c r="HZ144" s="223"/>
      <c r="IA144" s="223"/>
      <c r="IB144" s="223"/>
      <c r="IC144" s="223"/>
      <c r="ID144" s="223"/>
      <c r="IE144" s="233"/>
      <c r="IF144" s="233"/>
      <c r="IG144" s="233"/>
      <c r="IH144" s="223"/>
      <c r="II144" s="233" t="s">
        <v>628</v>
      </c>
      <c r="IJ144" s="223"/>
    </row>
    <row r="145" spans="1:259" s="231" customFormat="1" ht="15" x14ac:dyDescent="0.25">
      <c r="A145" s="277"/>
      <c r="B145" s="267" t="s">
        <v>629</v>
      </c>
      <c r="C145" s="519" t="s">
        <v>630</v>
      </c>
      <c r="D145" s="519"/>
      <c r="E145" s="519"/>
      <c r="F145" s="519"/>
      <c r="G145" s="519"/>
      <c r="H145" s="268" t="s">
        <v>460</v>
      </c>
      <c r="I145" s="281">
        <v>60</v>
      </c>
      <c r="J145" s="269"/>
      <c r="K145" s="281">
        <v>60</v>
      </c>
      <c r="L145" s="271"/>
      <c r="M145" s="269"/>
      <c r="N145" s="271"/>
      <c r="O145" s="269"/>
      <c r="P145" s="272">
        <v>2835.46</v>
      </c>
      <c r="HY145" s="223"/>
      <c r="HZ145" s="223"/>
      <c r="IA145" s="223"/>
      <c r="IB145" s="223"/>
      <c r="IC145" s="223"/>
      <c r="ID145" s="223"/>
      <c r="IE145" s="233"/>
      <c r="IF145" s="233"/>
      <c r="IG145" s="233"/>
      <c r="IH145" s="223"/>
      <c r="II145" s="233" t="s">
        <v>630</v>
      </c>
      <c r="IJ145" s="223"/>
    </row>
    <row r="146" spans="1:259" s="231" customFormat="1" ht="15" x14ac:dyDescent="0.25">
      <c r="A146" s="240"/>
      <c r="B146" s="236"/>
      <c r="C146" s="518" t="s">
        <v>473</v>
      </c>
      <c r="D146" s="518"/>
      <c r="E146" s="518"/>
      <c r="F146" s="518"/>
      <c r="G146" s="518"/>
      <c r="H146" s="316"/>
      <c r="I146" s="317"/>
      <c r="J146" s="317"/>
      <c r="K146" s="317"/>
      <c r="L146" s="319"/>
      <c r="M146" s="317"/>
      <c r="N146" s="322">
        <v>4774.32</v>
      </c>
      <c r="O146" s="317"/>
      <c r="P146" s="323">
        <v>14322.95</v>
      </c>
      <c r="HY146" s="223"/>
      <c r="HZ146" s="223"/>
      <c r="IA146" s="223"/>
      <c r="IB146" s="223"/>
      <c r="IC146" s="223"/>
      <c r="ID146" s="223"/>
      <c r="IE146" s="233"/>
      <c r="IF146" s="233"/>
      <c r="IG146" s="233"/>
      <c r="IH146" s="223"/>
      <c r="II146" s="233"/>
      <c r="IJ146" s="223" t="s">
        <v>473</v>
      </c>
    </row>
    <row r="147" spans="1:259" s="231" customFormat="1" ht="0.75" customHeight="1" x14ac:dyDescent="0.25">
      <c r="A147" s="289"/>
      <c r="B147" s="290"/>
      <c r="C147" s="290"/>
      <c r="D147" s="290"/>
      <c r="E147" s="290"/>
      <c r="F147" s="290"/>
      <c r="G147" s="290"/>
      <c r="H147" s="291"/>
      <c r="I147" s="292"/>
      <c r="J147" s="292"/>
      <c r="K147" s="292"/>
      <c r="L147" s="293"/>
      <c r="M147" s="292"/>
      <c r="N147" s="293"/>
      <c r="O147" s="292"/>
      <c r="P147" s="294"/>
      <c r="HY147" s="223"/>
      <c r="HZ147" s="223"/>
      <c r="IA147" s="223"/>
      <c r="IB147" s="223"/>
      <c r="IC147" s="223"/>
      <c r="ID147" s="223"/>
      <c r="IE147" s="233"/>
      <c r="IF147" s="233"/>
      <c r="IG147" s="233"/>
      <c r="IH147" s="223"/>
      <c r="II147" s="233"/>
      <c r="IJ147" s="223"/>
    </row>
    <row r="148" spans="1:259" s="231" customFormat="1" ht="23.25" x14ac:dyDescent="0.25">
      <c r="A148" s="314" t="s">
        <v>58</v>
      </c>
      <c r="B148" s="315" t="s">
        <v>631</v>
      </c>
      <c r="C148" s="520" t="s">
        <v>632</v>
      </c>
      <c r="D148" s="520"/>
      <c r="E148" s="520"/>
      <c r="F148" s="520"/>
      <c r="G148" s="520"/>
      <c r="H148" s="316" t="s">
        <v>557</v>
      </c>
      <c r="I148" s="317">
        <v>2.2799999999999998</v>
      </c>
      <c r="J148" s="318">
        <v>1</v>
      </c>
      <c r="K148" s="324">
        <v>2.2799999999999998</v>
      </c>
      <c r="L148" s="322">
        <v>22973.67</v>
      </c>
      <c r="M148" s="324">
        <v>1.1299999999999999</v>
      </c>
      <c r="N148" s="325">
        <v>25960.25</v>
      </c>
      <c r="O148" s="317"/>
      <c r="P148" s="323">
        <v>59189.37</v>
      </c>
      <c r="HY148" s="223"/>
      <c r="HZ148" s="223" t="s">
        <v>632</v>
      </c>
      <c r="IA148" s="223" t="s">
        <v>503</v>
      </c>
      <c r="IB148" s="223" t="s">
        <v>503</v>
      </c>
      <c r="IC148" s="223" t="s">
        <v>503</v>
      </c>
      <c r="ID148" s="223" t="s">
        <v>503</v>
      </c>
      <c r="IE148" s="233"/>
      <c r="IF148" s="233"/>
      <c r="IG148" s="233"/>
      <c r="IH148" s="223"/>
      <c r="II148" s="233"/>
      <c r="IJ148" s="223"/>
    </row>
    <row r="149" spans="1:259" s="231" customFormat="1" ht="15" x14ac:dyDescent="0.25">
      <c r="A149" s="240"/>
      <c r="B149" s="236"/>
      <c r="C149" s="524" t="s">
        <v>633</v>
      </c>
      <c r="D149" s="524"/>
      <c r="E149" s="524"/>
      <c r="F149" s="524"/>
      <c r="G149" s="524"/>
      <c r="H149" s="524"/>
      <c r="I149" s="524"/>
      <c r="J149" s="524"/>
      <c r="K149" s="524"/>
      <c r="L149" s="524"/>
      <c r="M149" s="524"/>
      <c r="N149" s="524"/>
      <c r="O149" s="524"/>
      <c r="P149" s="525"/>
      <c r="HY149" s="223"/>
      <c r="HZ149" s="223"/>
      <c r="IA149" s="223"/>
      <c r="IB149" s="223"/>
      <c r="IC149" s="223"/>
      <c r="ID149" s="223"/>
      <c r="IE149" s="233"/>
      <c r="IF149" s="233"/>
      <c r="IG149" s="233"/>
      <c r="IH149" s="223"/>
      <c r="II149" s="233"/>
      <c r="IJ149" s="223"/>
      <c r="IK149" s="217" t="s">
        <v>633</v>
      </c>
      <c r="IL149" s="217" t="s">
        <v>503</v>
      </c>
      <c r="IM149" s="217" t="s">
        <v>503</v>
      </c>
      <c r="IN149" s="217" t="s">
        <v>503</v>
      </c>
      <c r="IO149" s="217" t="s">
        <v>503</v>
      </c>
      <c r="IP149" s="217" t="s">
        <v>503</v>
      </c>
      <c r="IQ149" s="217" t="s">
        <v>503</v>
      </c>
      <c r="IR149" s="217" t="s">
        <v>503</v>
      </c>
      <c r="IS149" s="217" t="s">
        <v>503</v>
      </c>
      <c r="IT149" s="217" t="s">
        <v>503</v>
      </c>
      <c r="IU149" s="217" t="s">
        <v>503</v>
      </c>
      <c r="IV149" s="217" t="s">
        <v>503</v>
      </c>
      <c r="IW149" s="217" t="s">
        <v>503</v>
      </c>
      <c r="IX149" s="217" t="s">
        <v>503</v>
      </c>
    </row>
    <row r="150" spans="1:259" s="231" customFormat="1" ht="15" x14ac:dyDescent="0.25">
      <c r="A150" s="282"/>
      <c r="B150" s="261"/>
      <c r="C150" s="524" t="s">
        <v>694</v>
      </c>
      <c r="D150" s="524"/>
      <c r="E150" s="524"/>
      <c r="F150" s="524"/>
      <c r="G150" s="524"/>
      <c r="H150" s="524"/>
      <c r="I150" s="524"/>
      <c r="J150" s="524"/>
      <c r="K150" s="524"/>
      <c r="L150" s="524"/>
      <c r="M150" s="524"/>
      <c r="N150" s="524"/>
      <c r="O150" s="524"/>
      <c r="P150" s="525"/>
      <c r="HY150" s="223"/>
      <c r="HZ150" s="223"/>
      <c r="IA150" s="223"/>
      <c r="IB150" s="223"/>
      <c r="IC150" s="223"/>
      <c r="ID150" s="223"/>
      <c r="IE150" s="233"/>
      <c r="IF150" s="233"/>
      <c r="IG150" s="233"/>
      <c r="IH150" s="223"/>
      <c r="II150" s="233"/>
      <c r="IJ150" s="223"/>
      <c r="IY150" s="217" t="s">
        <v>694</v>
      </c>
    </row>
    <row r="151" spans="1:259" s="231" customFormat="1" ht="15" x14ac:dyDescent="0.25">
      <c r="A151" s="240"/>
      <c r="B151" s="236"/>
      <c r="C151" s="518" t="s">
        <v>473</v>
      </c>
      <c r="D151" s="518"/>
      <c r="E151" s="518"/>
      <c r="F151" s="518"/>
      <c r="G151" s="518"/>
      <c r="H151" s="316"/>
      <c r="I151" s="317"/>
      <c r="J151" s="317"/>
      <c r="K151" s="317"/>
      <c r="L151" s="319"/>
      <c r="M151" s="317"/>
      <c r="N151" s="319"/>
      <c r="O151" s="317"/>
      <c r="P151" s="323">
        <v>59189.37</v>
      </c>
      <c r="HY151" s="223"/>
      <c r="HZ151" s="223"/>
      <c r="IA151" s="223"/>
      <c r="IB151" s="223"/>
      <c r="IC151" s="223"/>
      <c r="ID151" s="223"/>
      <c r="IE151" s="233"/>
      <c r="IF151" s="233"/>
      <c r="IG151" s="233"/>
      <c r="IH151" s="223"/>
      <c r="II151" s="233"/>
      <c r="IJ151" s="223" t="s">
        <v>473</v>
      </c>
    </row>
    <row r="152" spans="1:259" s="231" customFormat="1" ht="0.75" customHeight="1" x14ac:dyDescent="0.25">
      <c r="A152" s="289"/>
      <c r="B152" s="290"/>
      <c r="C152" s="290"/>
      <c r="D152" s="290"/>
      <c r="E152" s="290"/>
      <c r="F152" s="290"/>
      <c r="G152" s="290"/>
      <c r="H152" s="291"/>
      <c r="I152" s="292"/>
      <c r="J152" s="292"/>
      <c r="K152" s="292"/>
      <c r="L152" s="293"/>
      <c r="M152" s="292"/>
      <c r="N152" s="293"/>
      <c r="O152" s="292"/>
      <c r="P152" s="294"/>
      <c r="HY152" s="223"/>
      <c r="HZ152" s="223"/>
      <c r="IA152" s="223"/>
      <c r="IB152" s="223"/>
      <c r="IC152" s="223"/>
      <c r="ID152" s="223"/>
      <c r="IE152" s="233"/>
      <c r="IF152" s="233"/>
      <c r="IG152" s="233"/>
      <c r="IH152" s="223"/>
      <c r="II152" s="233"/>
      <c r="IJ152" s="223"/>
    </row>
    <row r="153" spans="1:259" s="231" customFormat="1" ht="15" x14ac:dyDescent="0.25">
      <c r="A153" s="314" t="s">
        <v>56</v>
      </c>
      <c r="B153" s="315" t="s">
        <v>583</v>
      </c>
      <c r="C153" s="520" t="s">
        <v>584</v>
      </c>
      <c r="D153" s="520"/>
      <c r="E153" s="520"/>
      <c r="F153" s="520"/>
      <c r="G153" s="520"/>
      <c r="H153" s="316" t="s">
        <v>477</v>
      </c>
      <c r="I153" s="317">
        <v>8.3599999999999994E-2</v>
      </c>
      <c r="J153" s="318">
        <v>1</v>
      </c>
      <c r="K153" s="331">
        <v>8.3599999999999994E-2</v>
      </c>
      <c r="L153" s="322">
        <v>46512.639999999999</v>
      </c>
      <c r="M153" s="324">
        <v>1.45</v>
      </c>
      <c r="N153" s="325">
        <v>67443.33</v>
      </c>
      <c r="O153" s="317"/>
      <c r="P153" s="323">
        <v>5638.26</v>
      </c>
      <c r="HY153" s="223"/>
      <c r="HZ153" s="223" t="s">
        <v>584</v>
      </c>
      <c r="IA153" s="223" t="s">
        <v>503</v>
      </c>
      <c r="IB153" s="223" t="s">
        <v>503</v>
      </c>
      <c r="IC153" s="223" t="s">
        <v>503</v>
      </c>
      <c r="ID153" s="223" t="s">
        <v>503</v>
      </c>
      <c r="IE153" s="233"/>
      <c r="IF153" s="233"/>
      <c r="IG153" s="233"/>
      <c r="IH153" s="223"/>
      <c r="II153" s="233"/>
      <c r="IJ153" s="223"/>
    </row>
    <row r="154" spans="1:259" s="231" customFormat="1" ht="15" x14ac:dyDescent="0.25">
      <c r="A154" s="240"/>
      <c r="B154" s="236"/>
      <c r="C154" s="524" t="s">
        <v>633</v>
      </c>
      <c r="D154" s="524"/>
      <c r="E154" s="524"/>
      <c r="F154" s="524"/>
      <c r="G154" s="524"/>
      <c r="H154" s="524"/>
      <c r="I154" s="524"/>
      <c r="J154" s="524"/>
      <c r="K154" s="524"/>
      <c r="L154" s="524"/>
      <c r="M154" s="524"/>
      <c r="N154" s="524"/>
      <c r="O154" s="524"/>
      <c r="P154" s="525"/>
      <c r="HY154" s="223"/>
      <c r="HZ154" s="223"/>
      <c r="IA154" s="223"/>
      <c r="IB154" s="223"/>
      <c r="IC154" s="223"/>
      <c r="ID154" s="223"/>
      <c r="IE154" s="233"/>
      <c r="IF154" s="233"/>
      <c r="IG154" s="233"/>
      <c r="IH154" s="223"/>
      <c r="II154" s="233"/>
      <c r="IJ154" s="223"/>
      <c r="IK154" s="217" t="s">
        <v>633</v>
      </c>
      <c r="IL154" s="217" t="s">
        <v>503</v>
      </c>
      <c r="IM154" s="217" t="s">
        <v>503</v>
      </c>
      <c r="IN154" s="217" t="s">
        <v>503</v>
      </c>
      <c r="IO154" s="217" t="s">
        <v>503</v>
      </c>
      <c r="IP154" s="217" t="s">
        <v>503</v>
      </c>
      <c r="IQ154" s="217" t="s">
        <v>503</v>
      </c>
      <c r="IR154" s="217" t="s">
        <v>503</v>
      </c>
      <c r="IS154" s="217" t="s">
        <v>503</v>
      </c>
      <c r="IT154" s="217" t="s">
        <v>503</v>
      </c>
      <c r="IU154" s="217" t="s">
        <v>503</v>
      </c>
      <c r="IV154" s="217" t="s">
        <v>503</v>
      </c>
      <c r="IW154" s="217" t="s">
        <v>503</v>
      </c>
      <c r="IX154" s="217" t="s">
        <v>503</v>
      </c>
    </row>
    <row r="155" spans="1:259" s="231" customFormat="1" ht="15" x14ac:dyDescent="0.25">
      <c r="A155" s="240"/>
      <c r="B155" s="236"/>
      <c r="C155" s="518" t="s">
        <v>473</v>
      </c>
      <c r="D155" s="518"/>
      <c r="E155" s="518"/>
      <c r="F155" s="518"/>
      <c r="G155" s="518"/>
      <c r="H155" s="316"/>
      <c r="I155" s="317"/>
      <c r="J155" s="317"/>
      <c r="K155" s="317"/>
      <c r="L155" s="319"/>
      <c r="M155" s="317"/>
      <c r="N155" s="319"/>
      <c r="O155" s="317"/>
      <c r="P155" s="323">
        <v>5638.26</v>
      </c>
      <c r="HY155" s="223"/>
      <c r="HZ155" s="223"/>
      <c r="IA155" s="223"/>
      <c r="IB155" s="223"/>
      <c r="IC155" s="223"/>
      <c r="ID155" s="223"/>
      <c r="IE155" s="233"/>
      <c r="IF155" s="233"/>
      <c r="IG155" s="233"/>
      <c r="IH155" s="223"/>
      <c r="II155" s="233"/>
      <c r="IJ155" s="223" t="s">
        <v>473</v>
      </c>
    </row>
    <row r="156" spans="1:259" s="231" customFormat="1" ht="0.75" customHeight="1" x14ac:dyDescent="0.25">
      <c r="A156" s="289"/>
      <c r="B156" s="290"/>
      <c r="C156" s="290"/>
      <c r="D156" s="290"/>
      <c r="E156" s="290"/>
      <c r="F156" s="290"/>
      <c r="G156" s="290"/>
      <c r="H156" s="291"/>
      <c r="I156" s="292"/>
      <c r="J156" s="292"/>
      <c r="K156" s="292"/>
      <c r="L156" s="293"/>
      <c r="M156" s="292"/>
      <c r="N156" s="293"/>
      <c r="O156" s="292"/>
      <c r="P156" s="294"/>
      <c r="HY156" s="223"/>
      <c r="HZ156" s="223"/>
      <c r="IA156" s="223"/>
      <c r="IB156" s="223"/>
      <c r="IC156" s="223"/>
      <c r="ID156" s="223"/>
      <c r="IE156" s="233"/>
      <c r="IF156" s="233"/>
      <c r="IG156" s="233"/>
      <c r="IH156" s="223"/>
      <c r="II156" s="233"/>
      <c r="IJ156" s="223"/>
    </row>
    <row r="157" spans="1:259" s="231" customFormat="1" ht="23.25" x14ac:dyDescent="0.25">
      <c r="A157" s="314" t="s">
        <v>54</v>
      </c>
      <c r="B157" s="315" t="s">
        <v>695</v>
      </c>
      <c r="C157" s="520" t="s">
        <v>696</v>
      </c>
      <c r="D157" s="520"/>
      <c r="E157" s="520"/>
      <c r="F157" s="520"/>
      <c r="G157" s="520"/>
      <c r="H157" s="316" t="s">
        <v>557</v>
      </c>
      <c r="I157" s="317">
        <v>0.2</v>
      </c>
      <c r="J157" s="318">
        <v>1</v>
      </c>
      <c r="K157" s="328">
        <v>0.2</v>
      </c>
      <c r="L157" s="322">
        <v>28289.49</v>
      </c>
      <c r="M157" s="324">
        <v>1.46</v>
      </c>
      <c r="N157" s="325">
        <v>41302.660000000003</v>
      </c>
      <c r="O157" s="317"/>
      <c r="P157" s="323">
        <v>8260.5300000000007</v>
      </c>
      <c r="HY157" s="223"/>
      <c r="HZ157" s="223" t="s">
        <v>696</v>
      </c>
      <c r="IA157" s="223" t="s">
        <v>503</v>
      </c>
      <c r="IB157" s="223" t="s">
        <v>503</v>
      </c>
      <c r="IC157" s="223" t="s">
        <v>503</v>
      </c>
      <c r="ID157" s="223" t="s">
        <v>503</v>
      </c>
      <c r="IE157" s="233"/>
      <c r="IF157" s="233"/>
      <c r="IG157" s="233"/>
      <c r="IH157" s="223"/>
      <c r="II157" s="233"/>
      <c r="IJ157" s="223"/>
    </row>
    <row r="158" spans="1:259" s="231" customFormat="1" ht="15" x14ac:dyDescent="0.25">
      <c r="A158" s="240"/>
      <c r="B158" s="236"/>
      <c r="C158" s="524" t="s">
        <v>633</v>
      </c>
      <c r="D158" s="524"/>
      <c r="E158" s="524"/>
      <c r="F158" s="524"/>
      <c r="G158" s="524"/>
      <c r="H158" s="524"/>
      <c r="I158" s="524"/>
      <c r="J158" s="524"/>
      <c r="K158" s="524"/>
      <c r="L158" s="524"/>
      <c r="M158" s="524"/>
      <c r="N158" s="524"/>
      <c r="O158" s="524"/>
      <c r="P158" s="525"/>
      <c r="HY158" s="223"/>
      <c r="HZ158" s="223"/>
      <c r="IA158" s="223"/>
      <c r="IB158" s="223"/>
      <c r="IC158" s="223"/>
      <c r="ID158" s="223"/>
      <c r="IE158" s="233"/>
      <c r="IF158" s="233"/>
      <c r="IG158" s="233"/>
      <c r="IH158" s="223"/>
      <c r="II158" s="233"/>
      <c r="IJ158" s="223"/>
      <c r="IK158" s="217" t="s">
        <v>633</v>
      </c>
      <c r="IL158" s="217" t="s">
        <v>503</v>
      </c>
      <c r="IM158" s="217" t="s">
        <v>503</v>
      </c>
      <c r="IN158" s="217" t="s">
        <v>503</v>
      </c>
      <c r="IO158" s="217" t="s">
        <v>503</v>
      </c>
      <c r="IP158" s="217" t="s">
        <v>503</v>
      </c>
      <c r="IQ158" s="217" t="s">
        <v>503</v>
      </c>
      <c r="IR158" s="217" t="s">
        <v>503</v>
      </c>
      <c r="IS158" s="217" t="s">
        <v>503</v>
      </c>
      <c r="IT158" s="217" t="s">
        <v>503</v>
      </c>
      <c r="IU158" s="217" t="s">
        <v>503</v>
      </c>
      <c r="IV158" s="217" t="s">
        <v>503</v>
      </c>
      <c r="IW158" s="217" t="s">
        <v>503</v>
      </c>
      <c r="IX158" s="217" t="s">
        <v>503</v>
      </c>
    </row>
    <row r="159" spans="1:259" s="231" customFormat="1" ht="15" x14ac:dyDescent="0.25">
      <c r="A159" s="282"/>
      <c r="B159" s="261"/>
      <c r="C159" s="524" t="s">
        <v>697</v>
      </c>
      <c r="D159" s="524"/>
      <c r="E159" s="524"/>
      <c r="F159" s="524"/>
      <c r="G159" s="524"/>
      <c r="H159" s="524"/>
      <c r="I159" s="524"/>
      <c r="J159" s="524"/>
      <c r="K159" s="524"/>
      <c r="L159" s="524"/>
      <c r="M159" s="524"/>
      <c r="N159" s="524"/>
      <c r="O159" s="524"/>
      <c r="P159" s="525"/>
      <c r="HY159" s="223"/>
      <c r="HZ159" s="223"/>
      <c r="IA159" s="223"/>
      <c r="IB159" s="223"/>
      <c r="IC159" s="223"/>
      <c r="ID159" s="223"/>
      <c r="IE159" s="233"/>
      <c r="IF159" s="233"/>
      <c r="IG159" s="233"/>
      <c r="IH159" s="223"/>
      <c r="II159" s="233"/>
      <c r="IJ159" s="223"/>
      <c r="IY159" s="217" t="s">
        <v>697</v>
      </c>
    </row>
    <row r="160" spans="1:259" s="231" customFormat="1" ht="15" x14ac:dyDescent="0.25">
      <c r="A160" s="240"/>
      <c r="B160" s="236"/>
      <c r="C160" s="518" t="s">
        <v>473</v>
      </c>
      <c r="D160" s="518"/>
      <c r="E160" s="518"/>
      <c r="F160" s="518"/>
      <c r="G160" s="518"/>
      <c r="H160" s="316"/>
      <c r="I160" s="317"/>
      <c r="J160" s="317"/>
      <c r="K160" s="317"/>
      <c r="L160" s="319"/>
      <c r="M160" s="317"/>
      <c r="N160" s="319"/>
      <c r="O160" s="317"/>
      <c r="P160" s="323">
        <v>8260.5300000000007</v>
      </c>
      <c r="HY160" s="223"/>
      <c r="HZ160" s="223"/>
      <c r="IA160" s="223"/>
      <c r="IB160" s="223"/>
      <c r="IC160" s="223"/>
      <c r="ID160" s="223"/>
      <c r="IE160" s="233"/>
      <c r="IF160" s="233"/>
      <c r="IG160" s="233"/>
      <c r="IH160" s="223"/>
      <c r="II160" s="233"/>
      <c r="IJ160" s="223" t="s">
        <v>473</v>
      </c>
    </row>
    <row r="161" spans="1:260" s="231" customFormat="1" ht="0.75" customHeight="1" x14ac:dyDescent="0.25">
      <c r="A161" s="289"/>
      <c r="B161" s="290"/>
      <c r="C161" s="290"/>
      <c r="D161" s="290"/>
      <c r="E161" s="290"/>
      <c r="F161" s="290"/>
      <c r="G161" s="290"/>
      <c r="H161" s="291"/>
      <c r="I161" s="292"/>
      <c r="J161" s="292"/>
      <c r="K161" s="292"/>
      <c r="L161" s="293"/>
      <c r="M161" s="292"/>
      <c r="N161" s="293"/>
      <c r="O161" s="292"/>
      <c r="P161" s="294"/>
      <c r="HY161" s="223"/>
      <c r="HZ161" s="223"/>
      <c r="IA161" s="223"/>
      <c r="IB161" s="223"/>
      <c r="IC161" s="223"/>
      <c r="ID161" s="223"/>
      <c r="IE161" s="233"/>
      <c r="IF161" s="233"/>
      <c r="IG161" s="233"/>
      <c r="IH161" s="223"/>
      <c r="II161" s="233"/>
      <c r="IJ161" s="223"/>
    </row>
    <row r="162" spans="1:260" s="231" customFormat="1" ht="15" x14ac:dyDescent="0.25">
      <c r="A162" s="314" t="s">
        <v>72</v>
      </c>
      <c r="B162" s="315" t="s">
        <v>512</v>
      </c>
      <c r="C162" s="520" t="s">
        <v>634</v>
      </c>
      <c r="D162" s="520"/>
      <c r="E162" s="520"/>
      <c r="F162" s="520"/>
      <c r="G162" s="520"/>
      <c r="H162" s="316" t="s">
        <v>532</v>
      </c>
      <c r="I162" s="317">
        <v>2</v>
      </c>
      <c r="J162" s="318">
        <v>1</v>
      </c>
      <c r="K162" s="318">
        <v>2</v>
      </c>
      <c r="L162" s="319"/>
      <c r="M162" s="317"/>
      <c r="N162" s="325">
        <v>1290.83</v>
      </c>
      <c r="O162" s="317"/>
      <c r="P162" s="323">
        <v>2581.66</v>
      </c>
      <c r="HY162" s="223"/>
      <c r="HZ162" s="223" t="s">
        <v>634</v>
      </c>
      <c r="IA162" s="223" t="s">
        <v>503</v>
      </c>
      <c r="IB162" s="223" t="s">
        <v>503</v>
      </c>
      <c r="IC162" s="223" t="s">
        <v>503</v>
      </c>
      <c r="ID162" s="223" t="s">
        <v>503</v>
      </c>
      <c r="IE162" s="233"/>
      <c r="IF162" s="233"/>
      <c r="IG162" s="233"/>
      <c r="IH162" s="223"/>
      <c r="II162" s="233"/>
      <c r="IJ162" s="223"/>
    </row>
    <row r="163" spans="1:260" s="231" customFormat="1" ht="15" x14ac:dyDescent="0.25">
      <c r="A163" s="240"/>
      <c r="B163" s="236"/>
      <c r="C163" s="524" t="s">
        <v>633</v>
      </c>
      <c r="D163" s="524"/>
      <c r="E163" s="524"/>
      <c r="F163" s="524"/>
      <c r="G163" s="524"/>
      <c r="H163" s="524"/>
      <c r="I163" s="524"/>
      <c r="J163" s="524"/>
      <c r="K163" s="524"/>
      <c r="L163" s="524"/>
      <c r="M163" s="524"/>
      <c r="N163" s="524"/>
      <c r="O163" s="524"/>
      <c r="P163" s="525"/>
      <c r="HY163" s="223"/>
      <c r="HZ163" s="223"/>
      <c r="IA163" s="223"/>
      <c r="IB163" s="223"/>
      <c r="IC163" s="223"/>
      <c r="ID163" s="223"/>
      <c r="IE163" s="233"/>
      <c r="IF163" s="233"/>
      <c r="IG163" s="233"/>
      <c r="IH163" s="223"/>
      <c r="II163" s="233"/>
      <c r="IJ163" s="223"/>
      <c r="IK163" s="217" t="s">
        <v>633</v>
      </c>
      <c r="IL163" s="217" t="s">
        <v>503</v>
      </c>
      <c r="IM163" s="217" t="s">
        <v>503</v>
      </c>
      <c r="IN163" s="217" t="s">
        <v>503</v>
      </c>
      <c r="IO163" s="217" t="s">
        <v>503</v>
      </c>
      <c r="IP163" s="217" t="s">
        <v>503</v>
      </c>
      <c r="IQ163" s="217" t="s">
        <v>503</v>
      </c>
      <c r="IR163" s="217" t="s">
        <v>503</v>
      </c>
      <c r="IS163" s="217" t="s">
        <v>503</v>
      </c>
      <c r="IT163" s="217" t="s">
        <v>503</v>
      </c>
      <c r="IU163" s="217" t="s">
        <v>503</v>
      </c>
      <c r="IV163" s="217" t="s">
        <v>503</v>
      </c>
      <c r="IW163" s="217" t="s">
        <v>503</v>
      </c>
      <c r="IX163" s="217" t="s">
        <v>503</v>
      </c>
    </row>
    <row r="164" spans="1:260" s="231" customFormat="1" ht="15" x14ac:dyDescent="0.25">
      <c r="A164" s="282"/>
      <c r="B164" s="261"/>
      <c r="C164" s="524" t="s">
        <v>635</v>
      </c>
      <c r="D164" s="524"/>
      <c r="E164" s="524"/>
      <c r="F164" s="524"/>
      <c r="G164" s="524"/>
      <c r="H164" s="524"/>
      <c r="I164" s="524"/>
      <c r="J164" s="524"/>
      <c r="K164" s="524"/>
      <c r="L164" s="524"/>
      <c r="M164" s="524"/>
      <c r="N164" s="524"/>
      <c r="O164" s="524"/>
      <c r="P164" s="525"/>
      <c r="HY164" s="223"/>
      <c r="HZ164" s="223"/>
      <c r="IA164" s="223"/>
      <c r="IB164" s="223"/>
      <c r="IC164" s="223"/>
      <c r="ID164" s="223"/>
      <c r="IE164" s="233"/>
      <c r="IF164" s="233"/>
      <c r="IG164" s="233"/>
      <c r="IH164" s="223"/>
      <c r="II164" s="233"/>
      <c r="IJ164" s="223"/>
      <c r="IZ164" s="217" t="s">
        <v>635</v>
      </c>
    </row>
    <row r="165" spans="1:260" s="231" customFormat="1" ht="15" x14ac:dyDescent="0.25">
      <c r="A165" s="240"/>
      <c r="B165" s="236"/>
      <c r="C165" s="518" t="s">
        <v>473</v>
      </c>
      <c r="D165" s="518"/>
      <c r="E165" s="518"/>
      <c r="F165" s="518"/>
      <c r="G165" s="518"/>
      <c r="H165" s="316"/>
      <c r="I165" s="317"/>
      <c r="J165" s="317"/>
      <c r="K165" s="317"/>
      <c r="L165" s="319"/>
      <c r="M165" s="317"/>
      <c r="N165" s="319"/>
      <c r="O165" s="317"/>
      <c r="P165" s="323">
        <v>2581.66</v>
      </c>
      <c r="HY165" s="223"/>
      <c r="HZ165" s="223"/>
      <c r="IA165" s="223"/>
      <c r="IB165" s="223"/>
      <c r="IC165" s="223"/>
      <c r="ID165" s="223"/>
      <c r="IE165" s="233"/>
      <c r="IF165" s="233"/>
      <c r="IG165" s="233"/>
      <c r="IH165" s="223"/>
      <c r="II165" s="233"/>
      <c r="IJ165" s="223" t="s">
        <v>473</v>
      </c>
    </row>
    <row r="166" spans="1:260" s="231" customFormat="1" ht="0.75" customHeight="1" x14ac:dyDescent="0.25">
      <c r="A166" s="289"/>
      <c r="B166" s="290"/>
      <c r="C166" s="290"/>
      <c r="D166" s="290"/>
      <c r="E166" s="290"/>
      <c r="F166" s="290"/>
      <c r="G166" s="290"/>
      <c r="H166" s="291"/>
      <c r="I166" s="292"/>
      <c r="J166" s="292"/>
      <c r="K166" s="292"/>
      <c r="L166" s="293"/>
      <c r="M166" s="292"/>
      <c r="N166" s="293"/>
      <c r="O166" s="292"/>
      <c r="P166" s="294"/>
      <c r="HY166" s="223"/>
      <c r="HZ166" s="223"/>
      <c r="IA166" s="223"/>
      <c r="IB166" s="223"/>
      <c r="IC166" s="223"/>
      <c r="ID166" s="223"/>
      <c r="IE166" s="233"/>
      <c r="IF166" s="233"/>
      <c r="IG166" s="233"/>
      <c r="IH166" s="223"/>
      <c r="II166" s="233"/>
      <c r="IJ166" s="223"/>
    </row>
    <row r="167" spans="1:260" s="231" customFormat="1" ht="15" x14ac:dyDescent="0.25">
      <c r="A167" s="314" t="s">
        <v>70</v>
      </c>
      <c r="B167" s="315" t="s">
        <v>512</v>
      </c>
      <c r="C167" s="520" t="s">
        <v>698</v>
      </c>
      <c r="D167" s="520"/>
      <c r="E167" s="520"/>
      <c r="F167" s="520"/>
      <c r="G167" s="520"/>
      <c r="H167" s="316" t="s">
        <v>532</v>
      </c>
      <c r="I167" s="317">
        <v>1</v>
      </c>
      <c r="J167" s="318">
        <v>1</v>
      </c>
      <c r="K167" s="318">
        <v>1</v>
      </c>
      <c r="L167" s="319"/>
      <c r="M167" s="317"/>
      <c r="N167" s="325">
        <v>4828.67</v>
      </c>
      <c r="O167" s="317"/>
      <c r="P167" s="323">
        <v>4828.67</v>
      </c>
      <c r="HY167" s="223"/>
      <c r="HZ167" s="223" t="s">
        <v>698</v>
      </c>
      <c r="IA167" s="223" t="s">
        <v>503</v>
      </c>
      <c r="IB167" s="223" t="s">
        <v>503</v>
      </c>
      <c r="IC167" s="223" t="s">
        <v>503</v>
      </c>
      <c r="ID167" s="223" t="s">
        <v>503</v>
      </c>
      <c r="IE167" s="233"/>
      <c r="IF167" s="233"/>
      <c r="IG167" s="233"/>
      <c r="IH167" s="223"/>
      <c r="II167" s="233"/>
      <c r="IJ167" s="223"/>
    </row>
    <row r="168" spans="1:260" s="231" customFormat="1" ht="15" x14ac:dyDescent="0.25">
      <c r="A168" s="240"/>
      <c r="B168" s="236"/>
      <c r="C168" s="524" t="s">
        <v>633</v>
      </c>
      <c r="D168" s="524"/>
      <c r="E168" s="524"/>
      <c r="F168" s="524"/>
      <c r="G168" s="524"/>
      <c r="H168" s="524"/>
      <c r="I168" s="524"/>
      <c r="J168" s="524"/>
      <c r="K168" s="524"/>
      <c r="L168" s="524"/>
      <c r="M168" s="524"/>
      <c r="N168" s="524"/>
      <c r="O168" s="524"/>
      <c r="P168" s="525"/>
      <c r="HY168" s="223"/>
      <c r="HZ168" s="223"/>
      <c r="IA168" s="223"/>
      <c r="IB168" s="223"/>
      <c r="IC168" s="223"/>
      <c r="ID168" s="223"/>
      <c r="IE168" s="233"/>
      <c r="IF168" s="233"/>
      <c r="IG168" s="233"/>
      <c r="IH168" s="223"/>
      <c r="II168" s="233"/>
      <c r="IJ168" s="223"/>
      <c r="IK168" s="217" t="s">
        <v>633</v>
      </c>
      <c r="IL168" s="217" t="s">
        <v>503</v>
      </c>
      <c r="IM168" s="217" t="s">
        <v>503</v>
      </c>
      <c r="IN168" s="217" t="s">
        <v>503</v>
      </c>
      <c r="IO168" s="217" t="s">
        <v>503</v>
      </c>
      <c r="IP168" s="217" t="s">
        <v>503</v>
      </c>
      <c r="IQ168" s="217" t="s">
        <v>503</v>
      </c>
      <c r="IR168" s="217" t="s">
        <v>503</v>
      </c>
      <c r="IS168" s="217" t="s">
        <v>503</v>
      </c>
      <c r="IT168" s="217" t="s">
        <v>503</v>
      </c>
      <c r="IU168" s="217" t="s">
        <v>503</v>
      </c>
      <c r="IV168" s="217" t="s">
        <v>503</v>
      </c>
      <c r="IW168" s="217" t="s">
        <v>503</v>
      </c>
      <c r="IX168" s="217" t="s">
        <v>503</v>
      </c>
    </row>
    <row r="169" spans="1:260" s="231" customFormat="1" ht="15" x14ac:dyDescent="0.25">
      <c r="A169" s="282"/>
      <c r="B169" s="261"/>
      <c r="C169" s="524" t="s">
        <v>699</v>
      </c>
      <c r="D169" s="524"/>
      <c r="E169" s="524"/>
      <c r="F169" s="524"/>
      <c r="G169" s="524"/>
      <c r="H169" s="524"/>
      <c r="I169" s="524"/>
      <c r="J169" s="524"/>
      <c r="K169" s="524"/>
      <c r="L169" s="524"/>
      <c r="M169" s="524"/>
      <c r="N169" s="524"/>
      <c r="O169" s="524"/>
      <c r="P169" s="525"/>
      <c r="HY169" s="223"/>
      <c r="HZ169" s="223"/>
      <c r="IA169" s="223"/>
      <c r="IB169" s="223"/>
      <c r="IC169" s="223"/>
      <c r="ID169" s="223"/>
      <c r="IE169" s="233"/>
      <c r="IF169" s="233"/>
      <c r="IG169" s="233"/>
      <c r="IH169" s="223"/>
      <c r="II169" s="233"/>
      <c r="IJ169" s="223"/>
      <c r="IZ169" s="217" t="s">
        <v>699</v>
      </c>
    </row>
    <row r="170" spans="1:260" s="231" customFormat="1" ht="15" x14ac:dyDescent="0.25">
      <c r="A170" s="240"/>
      <c r="B170" s="236"/>
      <c r="C170" s="518" t="s">
        <v>473</v>
      </c>
      <c r="D170" s="518"/>
      <c r="E170" s="518"/>
      <c r="F170" s="518"/>
      <c r="G170" s="518"/>
      <c r="H170" s="316"/>
      <c r="I170" s="317"/>
      <c r="J170" s="317"/>
      <c r="K170" s="317"/>
      <c r="L170" s="319"/>
      <c r="M170" s="317"/>
      <c r="N170" s="319"/>
      <c r="O170" s="317"/>
      <c r="P170" s="323">
        <v>4828.67</v>
      </c>
      <c r="HY170" s="223"/>
      <c r="HZ170" s="223"/>
      <c r="IA170" s="223"/>
      <c r="IB170" s="223"/>
      <c r="IC170" s="223"/>
      <c r="ID170" s="223"/>
      <c r="IE170" s="233"/>
      <c r="IF170" s="233"/>
      <c r="IG170" s="233"/>
      <c r="IH170" s="223"/>
      <c r="II170" s="233"/>
      <c r="IJ170" s="223" t="s">
        <v>473</v>
      </c>
    </row>
    <row r="171" spans="1:260" s="231" customFormat="1" ht="0.75" customHeight="1" x14ac:dyDescent="0.25">
      <c r="A171" s="289"/>
      <c r="B171" s="290"/>
      <c r="C171" s="290"/>
      <c r="D171" s="290"/>
      <c r="E171" s="290"/>
      <c r="F171" s="290"/>
      <c r="G171" s="290"/>
      <c r="H171" s="291"/>
      <c r="I171" s="292"/>
      <c r="J171" s="292"/>
      <c r="K171" s="292"/>
      <c r="L171" s="293"/>
      <c r="M171" s="292"/>
      <c r="N171" s="293"/>
      <c r="O171" s="292"/>
      <c r="P171" s="294"/>
      <c r="HY171" s="223"/>
      <c r="HZ171" s="223"/>
      <c r="IA171" s="223"/>
      <c r="IB171" s="223"/>
      <c r="IC171" s="223"/>
      <c r="ID171" s="223"/>
      <c r="IE171" s="233"/>
      <c r="IF171" s="233"/>
      <c r="IG171" s="233"/>
      <c r="IH171" s="223"/>
      <c r="II171" s="233"/>
      <c r="IJ171" s="223"/>
    </row>
    <row r="172" spans="1:260" s="231" customFormat="1" ht="15" x14ac:dyDescent="0.25">
      <c r="A172" s="314" t="s">
        <v>69</v>
      </c>
      <c r="B172" s="315" t="s">
        <v>512</v>
      </c>
      <c r="C172" s="520" t="s">
        <v>700</v>
      </c>
      <c r="D172" s="520"/>
      <c r="E172" s="520"/>
      <c r="F172" s="520"/>
      <c r="G172" s="520"/>
      <c r="H172" s="316" t="s">
        <v>532</v>
      </c>
      <c r="I172" s="317">
        <v>1</v>
      </c>
      <c r="J172" s="318">
        <v>1</v>
      </c>
      <c r="K172" s="318">
        <v>1</v>
      </c>
      <c r="L172" s="319"/>
      <c r="M172" s="317"/>
      <c r="N172" s="327">
        <v>950</v>
      </c>
      <c r="O172" s="317"/>
      <c r="P172" s="329">
        <v>950</v>
      </c>
      <c r="HY172" s="223"/>
      <c r="HZ172" s="223" t="s">
        <v>700</v>
      </c>
      <c r="IA172" s="223" t="s">
        <v>503</v>
      </c>
      <c r="IB172" s="223" t="s">
        <v>503</v>
      </c>
      <c r="IC172" s="223" t="s">
        <v>503</v>
      </c>
      <c r="ID172" s="223" t="s">
        <v>503</v>
      </c>
      <c r="IE172" s="233"/>
      <c r="IF172" s="233"/>
      <c r="IG172" s="233"/>
      <c r="IH172" s="223"/>
      <c r="II172" s="233"/>
      <c r="IJ172" s="223"/>
    </row>
    <row r="173" spans="1:260" s="231" customFormat="1" ht="15" x14ac:dyDescent="0.25">
      <c r="A173" s="240"/>
      <c r="B173" s="236"/>
      <c r="C173" s="524" t="s">
        <v>633</v>
      </c>
      <c r="D173" s="524"/>
      <c r="E173" s="524"/>
      <c r="F173" s="524"/>
      <c r="G173" s="524"/>
      <c r="H173" s="524"/>
      <c r="I173" s="524"/>
      <c r="J173" s="524"/>
      <c r="K173" s="524"/>
      <c r="L173" s="524"/>
      <c r="M173" s="524"/>
      <c r="N173" s="524"/>
      <c r="O173" s="524"/>
      <c r="P173" s="525"/>
      <c r="HY173" s="223"/>
      <c r="HZ173" s="223"/>
      <c r="IA173" s="223"/>
      <c r="IB173" s="223"/>
      <c r="IC173" s="223"/>
      <c r="ID173" s="223"/>
      <c r="IE173" s="233"/>
      <c r="IF173" s="233"/>
      <c r="IG173" s="233"/>
      <c r="IH173" s="223"/>
      <c r="II173" s="233"/>
      <c r="IJ173" s="223"/>
      <c r="IK173" s="217" t="s">
        <v>633</v>
      </c>
      <c r="IL173" s="217" t="s">
        <v>503</v>
      </c>
      <c r="IM173" s="217" t="s">
        <v>503</v>
      </c>
      <c r="IN173" s="217" t="s">
        <v>503</v>
      </c>
      <c r="IO173" s="217" t="s">
        <v>503</v>
      </c>
      <c r="IP173" s="217" t="s">
        <v>503</v>
      </c>
      <c r="IQ173" s="217" t="s">
        <v>503</v>
      </c>
      <c r="IR173" s="217" t="s">
        <v>503</v>
      </c>
      <c r="IS173" s="217" t="s">
        <v>503</v>
      </c>
      <c r="IT173" s="217" t="s">
        <v>503</v>
      </c>
      <c r="IU173" s="217" t="s">
        <v>503</v>
      </c>
      <c r="IV173" s="217" t="s">
        <v>503</v>
      </c>
      <c r="IW173" s="217" t="s">
        <v>503</v>
      </c>
      <c r="IX173" s="217" t="s">
        <v>503</v>
      </c>
    </row>
    <row r="174" spans="1:260" s="231" customFormat="1" ht="15" x14ac:dyDescent="0.25">
      <c r="A174" s="282"/>
      <c r="B174" s="261"/>
      <c r="C174" s="524" t="s">
        <v>701</v>
      </c>
      <c r="D174" s="524"/>
      <c r="E174" s="524"/>
      <c r="F174" s="524"/>
      <c r="G174" s="524"/>
      <c r="H174" s="524"/>
      <c r="I174" s="524"/>
      <c r="J174" s="524"/>
      <c r="K174" s="524"/>
      <c r="L174" s="524"/>
      <c r="M174" s="524"/>
      <c r="N174" s="524"/>
      <c r="O174" s="524"/>
      <c r="P174" s="525"/>
      <c r="HY174" s="223"/>
      <c r="HZ174" s="223"/>
      <c r="IA174" s="223"/>
      <c r="IB174" s="223"/>
      <c r="IC174" s="223"/>
      <c r="ID174" s="223"/>
      <c r="IE174" s="233"/>
      <c r="IF174" s="233"/>
      <c r="IG174" s="233"/>
      <c r="IH174" s="223"/>
      <c r="II174" s="233"/>
      <c r="IJ174" s="223"/>
      <c r="IZ174" s="217" t="s">
        <v>701</v>
      </c>
    </row>
    <row r="175" spans="1:260" s="231" customFormat="1" ht="15" x14ac:dyDescent="0.25">
      <c r="A175" s="240"/>
      <c r="B175" s="236"/>
      <c r="C175" s="518" t="s">
        <v>473</v>
      </c>
      <c r="D175" s="518"/>
      <c r="E175" s="518"/>
      <c r="F175" s="518"/>
      <c r="G175" s="518"/>
      <c r="H175" s="316"/>
      <c r="I175" s="317"/>
      <c r="J175" s="317"/>
      <c r="K175" s="317"/>
      <c r="L175" s="319"/>
      <c r="M175" s="317"/>
      <c r="N175" s="319"/>
      <c r="O175" s="317"/>
      <c r="P175" s="329">
        <v>950</v>
      </c>
      <c r="HY175" s="223"/>
      <c r="HZ175" s="223"/>
      <c r="IA175" s="223"/>
      <c r="IB175" s="223"/>
      <c r="IC175" s="223"/>
      <c r="ID175" s="223"/>
      <c r="IE175" s="233"/>
      <c r="IF175" s="233"/>
      <c r="IG175" s="233"/>
      <c r="IH175" s="223"/>
      <c r="II175" s="233"/>
      <c r="IJ175" s="223" t="s">
        <v>473</v>
      </c>
    </row>
    <row r="176" spans="1:260" s="231" customFormat="1" ht="0.75" customHeight="1" x14ac:dyDescent="0.25">
      <c r="A176" s="289"/>
      <c r="B176" s="290"/>
      <c r="C176" s="290"/>
      <c r="D176" s="290"/>
      <c r="E176" s="290"/>
      <c r="F176" s="290"/>
      <c r="G176" s="290"/>
      <c r="H176" s="291"/>
      <c r="I176" s="292"/>
      <c r="J176" s="292"/>
      <c r="K176" s="292"/>
      <c r="L176" s="293"/>
      <c r="M176" s="292"/>
      <c r="N176" s="293"/>
      <c r="O176" s="292"/>
      <c r="P176" s="294"/>
      <c r="HY176" s="223"/>
      <c r="HZ176" s="223"/>
      <c r="IA176" s="223"/>
      <c r="IB176" s="223"/>
      <c r="IC176" s="223"/>
      <c r="ID176" s="223"/>
      <c r="IE176" s="233"/>
      <c r="IF176" s="233"/>
      <c r="IG176" s="233"/>
      <c r="IH176" s="223"/>
      <c r="II176" s="233"/>
      <c r="IJ176" s="223"/>
    </row>
    <row r="177" spans="1:260" s="231" customFormat="1" ht="15" x14ac:dyDescent="0.25">
      <c r="A177" s="314" t="s">
        <v>364</v>
      </c>
      <c r="B177" s="315" t="s">
        <v>512</v>
      </c>
      <c r="C177" s="520" t="s">
        <v>702</v>
      </c>
      <c r="D177" s="520"/>
      <c r="E177" s="520"/>
      <c r="F177" s="520"/>
      <c r="G177" s="520"/>
      <c r="H177" s="316" t="s">
        <v>532</v>
      </c>
      <c r="I177" s="317">
        <v>1</v>
      </c>
      <c r="J177" s="318">
        <v>1</v>
      </c>
      <c r="K177" s="318">
        <v>1</v>
      </c>
      <c r="L177" s="319"/>
      <c r="M177" s="317"/>
      <c r="N177" s="327">
        <v>633.6</v>
      </c>
      <c r="O177" s="317"/>
      <c r="P177" s="329">
        <v>633.6</v>
      </c>
      <c r="HY177" s="223"/>
      <c r="HZ177" s="223" t="s">
        <v>702</v>
      </c>
      <c r="IA177" s="223" t="s">
        <v>503</v>
      </c>
      <c r="IB177" s="223" t="s">
        <v>503</v>
      </c>
      <c r="IC177" s="223" t="s">
        <v>503</v>
      </c>
      <c r="ID177" s="223" t="s">
        <v>503</v>
      </c>
      <c r="IE177" s="233"/>
      <c r="IF177" s="233"/>
      <c r="IG177" s="233"/>
      <c r="IH177" s="223"/>
      <c r="II177" s="233"/>
      <c r="IJ177" s="223"/>
    </row>
    <row r="178" spans="1:260" s="231" customFormat="1" ht="15" x14ac:dyDescent="0.25">
      <c r="A178" s="240"/>
      <c r="B178" s="236"/>
      <c r="C178" s="524" t="s">
        <v>633</v>
      </c>
      <c r="D178" s="524"/>
      <c r="E178" s="524"/>
      <c r="F178" s="524"/>
      <c r="G178" s="524"/>
      <c r="H178" s="524"/>
      <c r="I178" s="524"/>
      <c r="J178" s="524"/>
      <c r="K178" s="524"/>
      <c r="L178" s="524"/>
      <c r="M178" s="524"/>
      <c r="N178" s="524"/>
      <c r="O178" s="524"/>
      <c r="P178" s="525"/>
      <c r="HY178" s="223"/>
      <c r="HZ178" s="223"/>
      <c r="IA178" s="223"/>
      <c r="IB178" s="223"/>
      <c r="IC178" s="223"/>
      <c r="ID178" s="223"/>
      <c r="IE178" s="233"/>
      <c r="IF178" s="233"/>
      <c r="IG178" s="233"/>
      <c r="IH178" s="223"/>
      <c r="II178" s="233"/>
      <c r="IJ178" s="223"/>
      <c r="IK178" s="217" t="s">
        <v>633</v>
      </c>
      <c r="IL178" s="217" t="s">
        <v>503</v>
      </c>
      <c r="IM178" s="217" t="s">
        <v>503</v>
      </c>
      <c r="IN178" s="217" t="s">
        <v>503</v>
      </c>
      <c r="IO178" s="217" t="s">
        <v>503</v>
      </c>
      <c r="IP178" s="217" t="s">
        <v>503</v>
      </c>
      <c r="IQ178" s="217" t="s">
        <v>503</v>
      </c>
      <c r="IR178" s="217" t="s">
        <v>503</v>
      </c>
      <c r="IS178" s="217" t="s">
        <v>503</v>
      </c>
      <c r="IT178" s="217" t="s">
        <v>503</v>
      </c>
      <c r="IU178" s="217" t="s">
        <v>503</v>
      </c>
      <c r="IV178" s="217" t="s">
        <v>503</v>
      </c>
      <c r="IW178" s="217" t="s">
        <v>503</v>
      </c>
      <c r="IX178" s="217" t="s">
        <v>503</v>
      </c>
    </row>
    <row r="179" spans="1:260" s="231" customFormat="1" ht="15" x14ac:dyDescent="0.25">
      <c r="A179" s="282"/>
      <c r="B179" s="261"/>
      <c r="C179" s="524" t="s">
        <v>703</v>
      </c>
      <c r="D179" s="524"/>
      <c r="E179" s="524"/>
      <c r="F179" s="524"/>
      <c r="G179" s="524"/>
      <c r="H179" s="524"/>
      <c r="I179" s="524"/>
      <c r="J179" s="524"/>
      <c r="K179" s="524"/>
      <c r="L179" s="524"/>
      <c r="M179" s="524"/>
      <c r="N179" s="524"/>
      <c r="O179" s="524"/>
      <c r="P179" s="525"/>
      <c r="HY179" s="223"/>
      <c r="HZ179" s="223"/>
      <c r="IA179" s="223"/>
      <c r="IB179" s="223"/>
      <c r="IC179" s="223"/>
      <c r="ID179" s="223"/>
      <c r="IE179" s="233"/>
      <c r="IF179" s="233"/>
      <c r="IG179" s="233"/>
      <c r="IH179" s="223"/>
      <c r="II179" s="233"/>
      <c r="IJ179" s="223"/>
      <c r="IZ179" s="217" t="s">
        <v>703</v>
      </c>
    </row>
    <row r="180" spans="1:260" s="231" customFormat="1" ht="15" x14ac:dyDescent="0.25">
      <c r="A180" s="240"/>
      <c r="B180" s="236"/>
      <c r="C180" s="518" t="s">
        <v>473</v>
      </c>
      <c r="D180" s="518"/>
      <c r="E180" s="518"/>
      <c r="F180" s="518"/>
      <c r="G180" s="518"/>
      <c r="H180" s="316"/>
      <c r="I180" s="317"/>
      <c r="J180" s="317"/>
      <c r="K180" s="317"/>
      <c r="L180" s="319"/>
      <c r="M180" s="317"/>
      <c r="N180" s="319"/>
      <c r="O180" s="317"/>
      <c r="P180" s="329">
        <v>633.6</v>
      </c>
      <c r="HY180" s="223"/>
      <c r="HZ180" s="223"/>
      <c r="IA180" s="223"/>
      <c r="IB180" s="223"/>
      <c r="IC180" s="223"/>
      <c r="ID180" s="223"/>
      <c r="IE180" s="233"/>
      <c r="IF180" s="233"/>
      <c r="IG180" s="233"/>
      <c r="IH180" s="223"/>
      <c r="II180" s="233"/>
      <c r="IJ180" s="223" t="s">
        <v>473</v>
      </c>
    </row>
    <row r="181" spans="1:260" s="231" customFormat="1" ht="0.75" customHeight="1" x14ac:dyDescent="0.25">
      <c r="A181" s="289"/>
      <c r="B181" s="290"/>
      <c r="C181" s="290"/>
      <c r="D181" s="290"/>
      <c r="E181" s="290"/>
      <c r="F181" s="290"/>
      <c r="G181" s="290"/>
      <c r="H181" s="291"/>
      <c r="I181" s="292"/>
      <c r="J181" s="292"/>
      <c r="K181" s="292"/>
      <c r="L181" s="293"/>
      <c r="M181" s="292"/>
      <c r="N181" s="293"/>
      <c r="O181" s="292"/>
      <c r="P181" s="294"/>
      <c r="HY181" s="223"/>
      <c r="HZ181" s="223"/>
      <c r="IA181" s="223"/>
      <c r="IB181" s="223"/>
      <c r="IC181" s="223"/>
      <c r="ID181" s="223"/>
      <c r="IE181" s="233"/>
      <c r="IF181" s="233"/>
      <c r="IG181" s="233"/>
      <c r="IH181" s="223"/>
      <c r="II181" s="233"/>
      <c r="IJ181" s="223"/>
    </row>
    <row r="182" spans="1:260" s="231" customFormat="1" ht="15" x14ac:dyDescent="0.25">
      <c r="A182" s="314" t="s">
        <v>354</v>
      </c>
      <c r="B182" s="315" t="s">
        <v>512</v>
      </c>
      <c r="C182" s="520" t="s">
        <v>704</v>
      </c>
      <c r="D182" s="520"/>
      <c r="E182" s="520"/>
      <c r="F182" s="520"/>
      <c r="G182" s="520"/>
      <c r="H182" s="316" t="s">
        <v>532</v>
      </c>
      <c r="I182" s="317">
        <v>1</v>
      </c>
      <c r="J182" s="318">
        <v>1</v>
      </c>
      <c r="K182" s="318">
        <v>1</v>
      </c>
      <c r="L182" s="319"/>
      <c r="M182" s="317"/>
      <c r="N182" s="325">
        <v>4645.83</v>
      </c>
      <c r="O182" s="317"/>
      <c r="P182" s="323">
        <v>4645.83</v>
      </c>
      <c r="HY182" s="223"/>
      <c r="HZ182" s="223" t="s">
        <v>704</v>
      </c>
      <c r="IA182" s="223" t="s">
        <v>503</v>
      </c>
      <c r="IB182" s="223" t="s">
        <v>503</v>
      </c>
      <c r="IC182" s="223" t="s">
        <v>503</v>
      </c>
      <c r="ID182" s="223" t="s">
        <v>503</v>
      </c>
      <c r="IE182" s="233"/>
      <c r="IF182" s="233"/>
      <c r="IG182" s="233"/>
      <c r="IH182" s="223"/>
      <c r="II182" s="233"/>
      <c r="IJ182" s="223"/>
    </row>
    <row r="183" spans="1:260" s="231" customFormat="1" ht="15" x14ac:dyDescent="0.25">
      <c r="A183" s="240"/>
      <c r="B183" s="236"/>
      <c r="C183" s="524" t="s">
        <v>633</v>
      </c>
      <c r="D183" s="524"/>
      <c r="E183" s="524"/>
      <c r="F183" s="524"/>
      <c r="G183" s="524"/>
      <c r="H183" s="524"/>
      <c r="I183" s="524"/>
      <c r="J183" s="524"/>
      <c r="K183" s="524"/>
      <c r="L183" s="524"/>
      <c r="M183" s="524"/>
      <c r="N183" s="524"/>
      <c r="O183" s="524"/>
      <c r="P183" s="525"/>
      <c r="HY183" s="223"/>
      <c r="HZ183" s="223"/>
      <c r="IA183" s="223"/>
      <c r="IB183" s="223"/>
      <c r="IC183" s="223"/>
      <c r="ID183" s="223"/>
      <c r="IE183" s="233"/>
      <c r="IF183" s="233"/>
      <c r="IG183" s="233"/>
      <c r="IH183" s="223"/>
      <c r="II183" s="233"/>
      <c r="IJ183" s="223"/>
      <c r="IK183" s="217" t="s">
        <v>633</v>
      </c>
      <c r="IL183" s="217" t="s">
        <v>503</v>
      </c>
      <c r="IM183" s="217" t="s">
        <v>503</v>
      </c>
      <c r="IN183" s="217" t="s">
        <v>503</v>
      </c>
      <c r="IO183" s="217" t="s">
        <v>503</v>
      </c>
      <c r="IP183" s="217" t="s">
        <v>503</v>
      </c>
      <c r="IQ183" s="217" t="s">
        <v>503</v>
      </c>
      <c r="IR183" s="217" t="s">
        <v>503</v>
      </c>
      <c r="IS183" s="217" t="s">
        <v>503</v>
      </c>
      <c r="IT183" s="217" t="s">
        <v>503</v>
      </c>
      <c r="IU183" s="217" t="s">
        <v>503</v>
      </c>
      <c r="IV183" s="217" t="s">
        <v>503</v>
      </c>
      <c r="IW183" s="217" t="s">
        <v>503</v>
      </c>
      <c r="IX183" s="217" t="s">
        <v>503</v>
      </c>
    </row>
    <row r="184" spans="1:260" s="231" customFormat="1" ht="15" x14ac:dyDescent="0.25">
      <c r="A184" s="282"/>
      <c r="B184" s="261"/>
      <c r="C184" s="524" t="s">
        <v>705</v>
      </c>
      <c r="D184" s="524"/>
      <c r="E184" s="524"/>
      <c r="F184" s="524"/>
      <c r="G184" s="524"/>
      <c r="H184" s="524"/>
      <c r="I184" s="524"/>
      <c r="J184" s="524"/>
      <c r="K184" s="524"/>
      <c r="L184" s="524"/>
      <c r="M184" s="524"/>
      <c r="N184" s="524"/>
      <c r="O184" s="524"/>
      <c r="P184" s="525"/>
      <c r="HY184" s="223"/>
      <c r="HZ184" s="223"/>
      <c r="IA184" s="223"/>
      <c r="IB184" s="223"/>
      <c r="IC184" s="223"/>
      <c r="ID184" s="223"/>
      <c r="IE184" s="233"/>
      <c r="IF184" s="233"/>
      <c r="IG184" s="233"/>
      <c r="IH184" s="223"/>
      <c r="II184" s="233"/>
      <c r="IJ184" s="223"/>
      <c r="IZ184" s="217" t="s">
        <v>705</v>
      </c>
    </row>
    <row r="185" spans="1:260" s="231" customFormat="1" ht="15" x14ac:dyDescent="0.25">
      <c r="A185" s="240"/>
      <c r="B185" s="236"/>
      <c r="C185" s="518" t="s">
        <v>473</v>
      </c>
      <c r="D185" s="518"/>
      <c r="E185" s="518"/>
      <c r="F185" s="518"/>
      <c r="G185" s="518"/>
      <c r="H185" s="316"/>
      <c r="I185" s="317"/>
      <c r="J185" s="317"/>
      <c r="K185" s="317"/>
      <c r="L185" s="319"/>
      <c r="M185" s="317"/>
      <c r="N185" s="319"/>
      <c r="O185" s="317"/>
      <c r="P185" s="323">
        <v>4645.83</v>
      </c>
      <c r="HY185" s="223"/>
      <c r="HZ185" s="223"/>
      <c r="IA185" s="223"/>
      <c r="IB185" s="223"/>
      <c r="IC185" s="223"/>
      <c r="ID185" s="223"/>
      <c r="IE185" s="233"/>
      <c r="IF185" s="233"/>
      <c r="IG185" s="233"/>
      <c r="IH185" s="223"/>
      <c r="II185" s="233"/>
      <c r="IJ185" s="223" t="s">
        <v>473</v>
      </c>
    </row>
    <row r="186" spans="1:260" s="231" customFormat="1" ht="0.75" customHeight="1" x14ac:dyDescent="0.25">
      <c r="A186" s="289"/>
      <c r="B186" s="290"/>
      <c r="C186" s="290"/>
      <c r="D186" s="290"/>
      <c r="E186" s="290"/>
      <c r="F186" s="290"/>
      <c r="G186" s="290"/>
      <c r="H186" s="291"/>
      <c r="I186" s="292"/>
      <c r="J186" s="292"/>
      <c r="K186" s="292"/>
      <c r="L186" s="293"/>
      <c r="M186" s="292"/>
      <c r="N186" s="293"/>
      <c r="O186" s="292"/>
      <c r="P186" s="294"/>
      <c r="HY186" s="223"/>
      <c r="HZ186" s="223"/>
      <c r="IA186" s="223"/>
      <c r="IB186" s="223"/>
      <c r="IC186" s="223"/>
      <c r="ID186" s="223"/>
      <c r="IE186" s="233"/>
      <c r="IF186" s="233"/>
      <c r="IG186" s="233"/>
      <c r="IH186" s="223"/>
      <c r="II186" s="233"/>
      <c r="IJ186" s="223"/>
    </row>
    <row r="187" spans="1:260" s="231" customFormat="1" ht="15" x14ac:dyDescent="0.25">
      <c r="A187" s="314" t="s">
        <v>365</v>
      </c>
      <c r="B187" s="315" t="s">
        <v>706</v>
      </c>
      <c r="C187" s="520" t="s">
        <v>707</v>
      </c>
      <c r="D187" s="520"/>
      <c r="E187" s="520"/>
      <c r="F187" s="520"/>
      <c r="G187" s="520"/>
      <c r="H187" s="316" t="s">
        <v>532</v>
      </c>
      <c r="I187" s="317">
        <v>3</v>
      </c>
      <c r="J187" s="318">
        <v>1</v>
      </c>
      <c r="K187" s="318">
        <v>3</v>
      </c>
      <c r="L187" s="330">
        <v>204.83</v>
      </c>
      <c r="M187" s="324">
        <v>1.23</v>
      </c>
      <c r="N187" s="327">
        <v>251.94</v>
      </c>
      <c r="O187" s="317"/>
      <c r="P187" s="329">
        <v>755.82</v>
      </c>
      <c r="HY187" s="223"/>
      <c r="HZ187" s="223" t="s">
        <v>707</v>
      </c>
      <c r="IA187" s="223" t="s">
        <v>503</v>
      </c>
      <c r="IB187" s="223" t="s">
        <v>503</v>
      </c>
      <c r="IC187" s="223" t="s">
        <v>503</v>
      </c>
      <c r="ID187" s="223" t="s">
        <v>503</v>
      </c>
      <c r="IE187" s="233"/>
      <c r="IF187" s="233"/>
      <c r="IG187" s="233"/>
      <c r="IH187" s="223"/>
      <c r="II187" s="233"/>
      <c r="IJ187" s="223"/>
    </row>
    <row r="188" spans="1:260" s="231" customFormat="1" ht="15" x14ac:dyDescent="0.25">
      <c r="A188" s="240"/>
      <c r="B188" s="236"/>
      <c r="C188" s="524" t="s">
        <v>633</v>
      </c>
      <c r="D188" s="524"/>
      <c r="E188" s="524"/>
      <c r="F188" s="524"/>
      <c r="G188" s="524"/>
      <c r="H188" s="524"/>
      <c r="I188" s="524"/>
      <c r="J188" s="524"/>
      <c r="K188" s="524"/>
      <c r="L188" s="524"/>
      <c r="M188" s="524"/>
      <c r="N188" s="524"/>
      <c r="O188" s="524"/>
      <c r="P188" s="525"/>
      <c r="HY188" s="223"/>
      <c r="HZ188" s="223"/>
      <c r="IA188" s="223"/>
      <c r="IB188" s="223"/>
      <c r="IC188" s="223"/>
      <c r="ID188" s="223"/>
      <c r="IE188" s="233"/>
      <c r="IF188" s="233"/>
      <c r="IG188" s="233"/>
      <c r="IH188" s="223"/>
      <c r="II188" s="233"/>
      <c r="IJ188" s="223"/>
      <c r="IK188" s="217" t="s">
        <v>633</v>
      </c>
      <c r="IL188" s="217" t="s">
        <v>503</v>
      </c>
      <c r="IM188" s="217" t="s">
        <v>503</v>
      </c>
      <c r="IN188" s="217" t="s">
        <v>503</v>
      </c>
      <c r="IO188" s="217" t="s">
        <v>503</v>
      </c>
      <c r="IP188" s="217" t="s">
        <v>503</v>
      </c>
      <c r="IQ188" s="217" t="s">
        <v>503</v>
      </c>
      <c r="IR188" s="217" t="s">
        <v>503</v>
      </c>
      <c r="IS188" s="217" t="s">
        <v>503</v>
      </c>
      <c r="IT188" s="217" t="s">
        <v>503</v>
      </c>
      <c r="IU188" s="217" t="s">
        <v>503</v>
      </c>
      <c r="IV188" s="217" t="s">
        <v>503</v>
      </c>
      <c r="IW188" s="217" t="s">
        <v>503</v>
      </c>
      <c r="IX188" s="217" t="s">
        <v>503</v>
      </c>
    </row>
    <row r="189" spans="1:260" s="231" customFormat="1" ht="15" x14ac:dyDescent="0.25">
      <c r="A189" s="240"/>
      <c r="B189" s="236"/>
      <c r="C189" s="518" t="s">
        <v>473</v>
      </c>
      <c r="D189" s="518"/>
      <c r="E189" s="518"/>
      <c r="F189" s="518"/>
      <c r="G189" s="518"/>
      <c r="H189" s="316"/>
      <c r="I189" s="317"/>
      <c r="J189" s="317"/>
      <c r="K189" s="317"/>
      <c r="L189" s="319"/>
      <c r="M189" s="317"/>
      <c r="N189" s="319"/>
      <c r="O189" s="317"/>
      <c r="P189" s="329">
        <v>755.82</v>
      </c>
      <c r="HY189" s="223"/>
      <c r="HZ189" s="223"/>
      <c r="IA189" s="223"/>
      <c r="IB189" s="223"/>
      <c r="IC189" s="223"/>
      <c r="ID189" s="223"/>
      <c r="IE189" s="233"/>
      <c r="IF189" s="233"/>
      <c r="IG189" s="233"/>
      <c r="IH189" s="223"/>
      <c r="II189" s="233"/>
      <c r="IJ189" s="223" t="s">
        <v>473</v>
      </c>
    </row>
    <row r="190" spans="1:260" s="231" customFormat="1" ht="0.75" customHeight="1" x14ac:dyDescent="0.25">
      <c r="A190" s="289"/>
      <c r="B190" s="290"/>
      <c r="C190" s="290"/>
      <c r="D190" s="290"/>
      <c r="E190" s="290"/>
      <c r="F190" s="290"/>
      <c r="G190" s="290"/>
      <c r="H190" s="291"/>
      <c r="I190" s="292"/>
      <c r="J190" s="292"/>
      <c r="K190" s="292"/>
      <c r="L190" s="293"/>
      <c r="M190" s="292"/>
      <c r="N190" s="293"/>
      <c r="O190" s="292"/>
      <c r="P190" s="294"/>
      <c r="HY190" s="223"/>
      <c r="HZ190" s="223"/>
      <c r="IA190" s="223"/>
      <c r="IB190" s="223"/>
      <c r="IC190" s="223"/>
      <c r="ID190" s="223"/>
      <c r="IE190" s="233"/>
      <c r="IF190" s="233"/>
      <c r="IG190" s="233"/>
      <c r="IH190" s="223"/>
      <c r="II190" s="233"/>
      <c r="IJ190" s="223"/>
    </row>
    <row r="191" spans="1:260" s="231" customFormat="1" ht="15" x14ac:dyDescent="0.25">
      <c r="A191" s="314" t="s">
        <v>355</v>
      </c>
      <c r="B191" s="315" t="s">
        <v>512</v>
      </c>
      <c r="C191" s="520" t="s">
        <v>708</v>
      </c>
      <c r="D191" s="520"/>
      <c r="E191" s="520"/>
      <c r="F191" s="520"/>
      <c r="G191" s="520"/>
      <c r="H191" s="316" t="s">
        <v>532</v>
      </c>
      <c r="I191" s="317">
        <v>4</v>
      </c>
      <c r="J191" s="318">
        <v>1</v>
      </c>
      <c r="K191" s="318">
        <v>4</v>
      </c>
      <c r="L191" s="319"/>
      <c r="M191" s="317"/>
      <c r="N191" s="325">
        <v>1466.67</v>
      </c>
      <c r="O191" s="317"/>
      <c r="P191" s="323">
        <v>5866.68</v>
      </c>
      <c r="HY191" s="223"/>
      <c r="HZ191" s="223" t="s">
        <v>708</v>
      </c>
      <c r="IA191" s="223" t="s">
        <v>503</v>
      </c>
      <c r="IB191" s="223" t="s">
        <v>503</v>
      </c>
      <c r="IC191" s="223" t="s">
        <v>503</v>
      </c>
      <c r="ID191" s="223" t="s">
        <v>503</v>
      </c>
      <c r="IE191" s="233"/>
      <c r="IF191" s="233"/>
      <c r="IG191" s="233"/>
      <c r="IH191" s="223"/>
      <c r="II191" s="233"/>
      <c r="IJ191" s="223"/>
    </row>
    <row r="192" spans="1:260" s="231" customFormat="1" ht="15" x14ac:dyDescent="0.25">
      <c r="A192" s="240"/>
      <c r="B192" s="236"/>
      <c r="C192" s="524" t="s">
        <v>633</v>
      </c>
      <c r="D192" s="524"/>
      <c r="E192" s="524"/>
      <c r="F192" s="524"/>
      <c r="G192" s="524"/>
      <c r="H192" s="524"/>
      <c r="I192" s="524"/>
      <c r="J192" s="524"/>
      <c r="K192" s="524"/>
      <c r="L192" s="524"/>
      <c r="M192" s="524"/>
      <c r="N192" s="524"/>
      <c r="O192" s="524"/>
      <c r="P192" s="525"/>
      <c r="HY192" s="223"/>
      <c r="HZ192" s="223"/>
      <c r="IA192" s="223"/>
      <c r="IB192" s="223"/>
      <c r="IC192" s="223"/>
      <c r="ID192" s="223"/>
      <c r="IE192" s="233"/>
      <c r="IF192" s="233"/>
      <c r="IG192" s="233"/>
      <c r="IH192" s="223"/>
      <c r="II192" s="233"/>
      <c r="IJ192" s="223"/>
      <c r="IK192" s="217" t="s">
        <v>633</v>
      </c>
      <c r="IL192" s="217" t="s">
        <v>503</v>
      </c>
      <c r="IM192" s="217" t="s">
        <v>503</v>
      </c>
      <c r="IN192" s="217" t="s">
        <v>503</v>
      </c>
      <c r="IO192" s="217" t="s">
        <v>503</v>
      </c>
      <c r="IP192" s="217" t="s">
        <v>503</v>
      </c>
      <c r="IQ192" s="217" t="s">
        <v>503</v>
      </c>
      <c r="IR192" s="217" t="s">
        <v>503</v>
      </c>
      <c r="IS192" s="217" t="s">
        <v>503</v>
      </c>
      <c r="IT192" s="217" t="s">
        <v>503</v>
      </c>
      <c r="IU192" s="217" t="s">
        <v>503</v>
      </c>
      <c r="IV192" s="217" t="s">
        <v>503</v>
      </c>
      <c r="IW192" s="217" t="s">
        <v>503</v>
      </c>
      <c r="IX192" s="217" t="s">
        <v>503</v>
      </c>
    </row>
    <row r="193" spans="1:260" s="231" customFormat="1" ht="15" x14ac:dyDescent="0.25">
      <c r="A193" s="282"/>
      <c r="B193" s="261"/>
      <c r="C193" s="524" t="s">
        <v>709</v>
      </c>
      <c r="D193" s="524"/>
      <c r="E193" s="524"/>
      <c r="F193" s="524"/>
      <c r="G193" s="524"/>
      <c r="H193" s="524"/>
      <c r="I193" s="524"/>
      <c r="J193" s="524"/>
      <c r="K193" s="524"/>
      <c r="L193" s="524"/>
      <c r="M193" s="524"/>
      <c r="N193" s="524"/>
      <c r="O193" s="524"/>
      <c r="P193" s="525"/>
      <c r="HY193" s="223"/>
      <c r="HZ193" s="223"/>
      <c r="IA193" s="223"/>
      <c r="IB193" s="223"/>
      <c r="IC193" s="223"/>
      <c r="ID193" s="223"/>
      <c r="IE193" s="233"/>
      <c r="IF193" s="233"/>
      <c r="IG193" s="233"/>
      <c r="IH193" s="223"/>
      <c r="II193" s="233"/>
      <c r="IJ193" s="223"/>
      <c r="IZ193" s="217" t="s">
        <v>709</v>
      </c>
    </row>
    <row r="194" spans="1:260" s="231" customFormat="1" ht="15" x14ac:dyDescent="0.25">
      <c r="A194" s="240"/>
      <c r="B194" s="236"/>
      <c r="C194" s="518" t="s">
        <v>473</v>
      </c>
      <c r="D194" s="518"/>
      <c r="E194" s="518"/>
      <c r="F194" s="518"/>
      <c r="G194" s="518"/>
      <c r="H194" s="316"/>
      <c r="I194" s="317"/>
      <c r="J194" s="317"/>
      <c r="K194" s="317"/>
      <c r="L194" s="319"/>
      <c r="M194" s="317"/>
      <c r="N194" s="319"/>
      <c r="O194" s="317"/>
      <c r="P194" s="323">
        <v>5866.68</v>
      </c>
      <c r="HY194" s="223"/>
      <c r="HZ194" s="223"/>
      <c r="IA194" s="223"/>
      <c r="IB194" s="223"/>
      <c r="IC194" s="223"/>
      <c r="ID194" s="223"/>
      <c r="IE194" s="233"/>
      <c r="IF194" s="233"/>
      <c r="IG194" s="233"/>
      <c r="IH194" s="223"/>
      <c r="II194" s="233"/>
      <c r="IJ194" s="223" t="s">
        <v>473</v>
      </c>
    </row>
    <row r="195" spans="1:260" s="231" customFormat="1" ht="0.75" customHeight="1" x14ac:dyDescent="0.25">
      <c r="A195" s="289"/>
      <c r="B195" s="290"/>
      <c r="C195" s="290"/>
      <c r="D195" s="290"/>
      <c r="E195" s="290"/>
      <c r="F195" s="290"/>
      <c r="G195" s="290"/>
      <c r="H195" s="291"/>
      <c r="I195" s="292"/>
      <c r="J195" s="292"/>
      <c r="K195" s="292"/>
      <c r="L195" s="293"/>
      <c r="M195" s="292"/>
      <c r="N195" s="293"/>
      <c r="O195" s="292"/>
      <c r="P195" s="294"/>
      <c r="HY195" s="223"/>
      <c r="HZ195" s="223"/>
      <c r="IA195" s="223"/>
      <c r="IB195" s="223"/>
      <c r="IC195" s="223"/>
      <c r="ID195" s="223"/>
      <c r="IE195" s="233"/>
      <c r="IF195" s="233"/>
      <c r="IG195" s="233"/>
      <c r="IH195" s="223"/>
      <c r="II195" s="233"/>
      <c r="IJ195" s="223"/>
    </row>
    <row r="196" spans="1:260" s="231" customFormat="1" ht="15" x14ac:dyDescent="0.25">
      <c r="A196" s="314" t="s">
        <v>366</v>
      </c>
      <c r="B196" s="315" t="s">
        <v>512</v>
      </c>
      <c r="C196" s="520" t="s">
        <v>710</v>
      </c>
      <c r="D196" s="520"/>
      <c r="E196" s="520"/>
      <c r="F196" s="520"/>
      <c r="G196" s="520"/>
      <c r="H196" s="316" t="s">
        <v>532</v>
      </c>
      <c r="I196" s="317">
        <v>6</v>
      </c>
      <c r="J196" s="318">
        <v>1</v>
      </c>
      <c r="K196" s="318">
        <v>6</v>
      </c>
      <c r="L196" s="319"/>
      <c r="M196" s="317"/>
      <c r="N196" s="325">
        <v>1250</v>
      </c>
      <c r="O196" s="317"/>
      <c r="P196" s="323">
        <v>7500</v>
      </c>
      <c r="HY196" s="223"/>
      <c r="HZ196" s="223" t="s">
        <v>710</v>
      </c>
      <c r="IA196" s="223" t="s">
        <v>503</v>
      </c>
      <c r="IB196" s="223" t="s">
        <v>503</v>
      </c>
      <c r="IC196" s="223" t="s">
        <v>503</v>
      </c>
      <c r="ID196" s="223" t="s">
        <v>503</v>
      </c>
      <c r="IE196" s="233"/>
      <c r="IF196" s="233"/>
      <c r="IG196" s="233"/>
      <c r="IH196" s="223"/>
      <c r="II196" s="233"/>
      <c r="IJ196" s="223"/>
    </row>
    <row r="197" spans="1:260" s="231" customFormat="1" ht="15" x14ac:dyDescent="0.25">
      <c r="A197" s="240"/>
      <c r="B197" s="236"/>
      <c r="C197" s="524" t="s">
        <v>633</v>
      </c>
      <c r="D197" s="524"/>
      <c r="E197" s="524"/>
      <c r="F197" s="524"/>
      <c r="G197" s="524"/>
      <c r="H197" s="524"/>
      <c r="I197" s="524"/>
      <c r="J197" s="524"/>
      <c r="K197" s="524"/>
      <c r="L197" s="524"/>
      <c r="M197" s="524"/>
      <c r="N197" s="524"/>
      <c r="O197" s="524"/>
      <c r="P197" s="525"/>
      <c r="HY197" s="223"/>
      <c r="HZ197" s="223"/>
      <c r="IA197" s="223"/>
      <c r="IB197" s="223"/>
      <c r="IC197" s="223"/>
      <c r="ID197" s="223"/>
      <c r="IE197" s="233"/>
      <c r="IF197" s="233"/>
      <c r="IG197" s="233"/>
      <c r="IH197" s="223"/>
      <c r="II197" s="233"/>
      <c r="IJ197" s="223"/>
      <c r="IK197" s="217" t="s">
        <v>633</v>
      </c>
      <c r="IL197" s="217" t="s">
        <v>503</v>
      </c>
      <c r="IM197" s="217" t="s">
        <v>503</v>
      </c>
      <c r="IN197" s="217" t="s">
        <v>503</v>
      </c>
      <c r="IO197" s="217" t="s">
        <v>503</v>
      </c>
      <c r="IP197" s="217" t="s">
        <v>503</v>
      </c>
      <c r="IQ197" s="217" t="s">
        <v>503</v>
      </c>
      <c r="IR197" s="217" t="s">
        <v>503</v>
      </c>
      <c r="IS197" s="217" t="s">
        <v>503</v>
      </c>
      <c r="IT197" s="217" t="s">
        <v>503</v>
      </c>
      <c r="IU197" s="217" t="s">
        <v>503</v>
      </c>
      <c r="IV197" s="217" t="s">
        <v>503</v>
      </c>
      <c r="IW197" s="217" t="s">
        <v>503</v>
      </c>
      <c r="IX197" s="217" t="s">
        <v>503</v>
      </c>
    </row>
    <row r="198" spans="1:260" s="231" customFormat="1" ht="15" x14ac:dyDescent="0.25">
      <c r="A198" s="282"/>
      <c r="B198" s="261"/>
      <c r="C198" s="524" t="s">
        <v>711</v>
      </c>
      <c r="D198" s="524"/>
      <c r="E198" s="524"/>
      <c r="F198" s="524"/>
      <c r="G198" s="524"/>
      <c r="H198" s="524"/>
      <c r="I198" s="524"/>
      <c r="J198" s="524"/>
      <c r="K198" s="524"/>
      <c r="L198" s="524"/>
      <c r="M198" s="524"/>
      <c r="N198" s="524"/>
      <c r="O198" s="524"/>
      <c r="P198" s="525"/>
      <c r="HY198" s="223"/>
      <c r="HZ198" s="223"/>
      <c r="IA198" s="223"/>
      <c r="IB198" s="223"/>
      <c r="IC198" s="223"/>
      <c r="ID198" s="223"/>
      <c r="IE198" s="233"/>
      <c r="IF198" s="233"/>
      <c r="IG198" s="233"/>
      <c r="IH198" s="223"/>
      <c r="II198" s="233"/>
      <c r="IJ198" s="223"/>
      <c r="IZ198" s="217" t="s">
        <v>711</v>
      </c>
    </row>
    <row r="199" spans="1:260" s="231" customFormat="1" ht="15" x14ac:dyDescent="0.25">
      <c r="A199" s="240"/>
      <c r="B199" s="236"/>
      <c r="C199" s="518" t="s">
        <v>473</v>
      </c>
      <c r="D199" s="518"/>
      <c r="E199" s="518"/>
      <c r="F199" s="518"/>
      <c r="G199" s="518"/>
      <c r="H199" s="316"/>
      <c r="I199" s="317"/>
      <c r="J199" s="317"/>
      <c r="K199" s="317"/>
      <c r="L199" s="319"/>
      <c r="M199" s="317"/>
      <c r="N199" s="319"/>
      <c r="O199" s="317"/>
      <c r="P199" s="323">
        <v>7500</v>
      </c>
      <c r="HY199" s="223"/>
      <c r="HZ199" s="223"/>
      <c r="IA199" s="223"/>
      <c r="IB199" s="223"/>
      <c r="IC199" s="223"/>
      <c r="ID199" s="223"/>
      <c r="IE199" s="233"/>
      <c r="IF199" s="233"/>
      <c r="IG199" s="233"/>
      <c r="IH199" s="223"/>
      <c r="II199" s="233"/>
      <c r="IJ199" s="223" t="s">
        <v>473</v>
      </c>
    </row>
    <row r="200" spans="1:260" s="231" customFormat="1" ht="0.75" customHeight="1" x14ac:dyDescent="0.25">
      <c r="A200" s="289"/>
      <c r="B200" s="290"/>
      <c r="C200" s="290"/>
      <c r="D200" s="290"/>
      <c r="E200" s="290"/>
      <c r="F200" s="290"/>
      <c r="G200" s="290"/>
      <c r="H200" s="291"/>
      <c r="I200" s="292"/>
      <c r="J200" s="292"/>
      <c r="K200" s="292"/>
      <c r="L200" s="293"/>
      <c r="M200" s="292"/>
      <c r="N200" s="293"/>
      <c r="O200" s="292"/>
      <c r="P200" s="294"/>
      <c r="HY200" s="223"/>
      <c r="HZ200" s="223"/>
      <c r="IA200" s="223"/>
      <c r="IB200" s="223"/>
      <c r="IC200" s="223"/>
      <c r="ID200" s="223"/>
      <c r="IE200" s="233"/>
      <c r="IF200" s="233"/>
      <c r="IG200" s="233"/>
      <c r="IH200" s="223"/>
      <c r="II200" s="233"/>
      <c r="IJ200" s="223"/>
    </row>
    <row r="201" spans="1:260" s="231" customFormat="1" ht="15" x14ac:dyDescent="0.25">
      <c r="A201" s="314" t="s">
        <v>356</v>
      </c>
      <c r="B201" s="315" t="s">
        <v>561</v>
      </c>
      <c r="C201" s="520" t="s">
        <v>562</v>
      </c>
      <c r="D201" s="520"/>
      <c r="E201" s="520"/>
      <c r="F201" s="520"/>
      <c r="G201" s="520"/>
      <c r="H201" s="316" t="s">
        <v>558</v>
      </c>
      <c r="I201" s="317">
        <v>0.06</v>
      </c>
      <c r="J201" s="318">
        <v>1</v>
      </c>
      <c r="K201" s="324">
        <v>0.06</v>
      </c>
      <c r="L201" s="322">
        <v>1031.73</v>
      </c>
      <c r="M201" s="324">
        <v>1.21</v>
      </c>
      <c r="N201" s="325">
        <v>1248.3900000000001</v>
      </c>
      <c r="O201" s="317"/>
      <c r="P201" s="329">
        <v>74.900000000000006</v>
      </c>
      <c r="HY201" s="223"/>
      <c r="HZ201" s="223" t="s">
        <v>562</v>
      </c>
      <c r="IA201" s="223" t="s">
        <v>503</v>
      </c>
      <c r="IB201" s="223" t="s">
        <v>503</v>
      </c>
      <c r="IC201" s="223" t="s">
        <v>503</v>
      </c>
      <c r="ID201" s="223" t="s">
        <v>503</v>
      </c>
      <c r="IE201" s="233"/>
      <c r="IF201" s="233"/>
      <c r="IG201" s="233"/>
      <c r="IH201" s="223"/>
      <c r="II201" s="233"/>
      <c r="IJ201" s="223"/>
    </row>
    <row r="202" spans="1:260" s="231" customFormat="1" ht="15" x14ac:dyDescent="0.25">
      <c r="A202" s="240"/>
      <c r="B202" s="236"/>
      <c r="C202" s="524" t="s">
        <v>633</v>
      </c>
      <c r="D202" s="524"/>
      <c r="E202" s="524"/>
      <c r="F202" s="524"/>
      <c r="G202" s="524"/>
      <c r="H202" s="524"/>
      <c r="I202" s="524"/>
      <c r="J202" s="524"/>
      <c r="K202" s="524"/>
      <c r="L202" s="524"/>
      <c r="M202" s="524"/>
      <c r="N202" s="524"/>
      <c r="O202" s="524"/>
      <c r="P202" s="525"/>
      <c r="HY202" s="223"/>
      <c r="HZ202" s="223"/>
      <c r="IA202" s="223"/>
      <c r="IB202" s="223"/>
      <c r="IC202" s="223"/>
      <c r="ID202" s="223"/>
      <c r="IE202" s="233"/>
      <c r="IF202" s="233"/>
      <c r="IG202" s="233"/>
      <c r="IH202" s="223"/>
      <c r="II202" s="233"/>
      <c r="IJ202" s="223"/>
      <c r="IK202" s="217" t="s">
        <v>633</v>
      </c>
      <c r="IL202" s="217" t="s">
        <v>503</v>
      </c>
      <c r="IM202" s="217" t="s">
        <v>503</v>
      </c>
      <c r="IN202" s="217" t="s">
        <v>503</v>
      </c>
      <c r="IO202" s="217" t="s">
        <v>503</v>
      </c>
      <c r="IP202" s="217" t="s">
        <v>503</v>
      </c>
      <c r="IQ202" s="217" t="s">
        <v>503</v>
      </c>
      <c r="IR202" s="217" t="s">
        <v>503</v>
      </c>
      <c r="IS202" s="217" t="s">
        <v>503</v>
      </c>
      <c r="IT202" s="217" t="s">
        <v>503</v>
      </c>
      <c r="IU202" s="217" t="s">
        <v>503</v>
      </c>
      <c r="IV202" s="217" t="s">
        <v>503</v>
      </c>
      <c r="IW202" s="217" t="s">
        <v>503</v>
      </c>
      <c r="IX202" s="217" t="s">
        <v>503</v>
      </c>
    </row>
    <row r="203" spans="1:260" s="231" customFormat="1" ht="15" x14ac:dyDescent="0.25">
      <c r="A203" s="240"/>
      <c r="B203" s="236"/>
      <c r="C203" s="518" t="s">
        <v>473</v>
      </c>
      <c r="D203" s="518"/>
      <c r="E203" s="518"/>
      <c r="F203" s="518"/>
      <c r="G203" s="518"/>
      <c r="H203" s="316"/>
      <c r="I203" s="317"/>
      <c r="J203" s="317"/>
      <c r="K203" s="317"/>
      <c r="L203" s="319"/>
      <c r="M203" s="317"/>
      <c r="N203" s="319"/>
      <c r="O203" s="317"/>
      <c r="P203" s="329">
        <v>74.900000000000006</v>
      </c>
      <c r="HY203" s="223"/>
      <c r="HZ203" s="223"/>
      <c r="IA203" s="223"/>
      <c r="IB203" s="223"/>
      <c r="IC203" s="223"/>
      <c r="ID203" s="223"/>
      <c r="IE203" s="233"/>
      <c r="IF203" s="233"/>
      <c r="IG203" s="233"/>
      <c r="IH203" s="223"/>
      <c r="II203" s="233"/>
      <c r="IJ203" s="223" t="s">
        <v>473</v>
      </c>
    </row>
    <row r="204" spans="1:260" s="231" customFormat="1" ht="0.75" customHeight="1" x14ac:dyDescent="0.25">
      <c r="A204" s="289"/>
      <c r="B204" s="290"/>
      <c r="C204" s="290"/>
      <c r="D204" s="290"/>
      <c r="E204" s="290"/>
      <c r="F204" s="290"/>
      <c r="G204" s="290"/>
      <c r="H204" s="291"/>
      <c r="I204" s="292"/>
      <c r="J204" s="292"/>
      <c r="K204" s="292"/>
      <c r="L204" s="293"/>
      <c r="M204" s="292"/>
      <c r="N204" s="293"/>
      <c r="O204" s="292"/>
      <c r="P204" s="294"/>
      <c r="HY204" s="223"/>
      <c r="HZ204" s="223"/>
      <c r="IA204" s="223"/>
      <c r="IB204" s="223"/>
      <c r="IC204" s="223"/>
      <c r="ID204" s="223"/>
      <c r="IE204" s="233"/>
      <c r="IF204" s="233"/>
      <c r="IG204" s="233"/>
      <c r="IH204" s="223"/>
      <c r="II204" s="233"/>
      <c r="IJ204" s="223"/>
    </row>
    <row r="205" spans="1:260" s="231" customFormat="1" ht="34.5" x14ac:dyDescent="0.25">
      <c r="A205" s="314" t="s">
        <v>367</v>
      </c>
      <c r="B205" s="315" t="s">
        <v>559</v>
      </c>
      <c r="C205" s="520" t="s">
        <v>560</v>
      </c>
      <c r="D205" s="520"/>
      <c r="E205" s="520"/>
      <c r="F205" s="520"/>
      <c r="G205" s="520"/>
      <c r="H205" s="316" t="s">
        <v>532</v>
      </c>
      <c r="I205" s="317">
        <v>12</v>
      </c>
      <c r="J205" s="318">
        <v>1</v>
      </c>
      <c r="K205" s="318">
        <v>12</v>
      </c>
      <c r="L205" s="330">
        <v>123</v>
      </c>
      <c r="M205" s="324">
        <v>1.23</v>
      </c>
      <c r="N205" s="327">
        <v>151.29</v>
      </c>
      <c r="O205" s="317"/>
      <c r="P205" s="323">
        <v>1815.48</v>
      </c>
      <c r="HY205" s="223"/>
      <c r="HZ205" s="223" t="s">
        <v>560</v>
      </c>
      <c r="IA205" s="223" t="s">
        <v>503</v>
      </c>
      <c r="IB205" s="223" t="s">
        <v>503</v>
      </c>
      <c r="IC205" s="223" t="s">
        <v>503</v>
      </c>
      <c r="ID205" s="223" t="s">
        <v>503</v>
      </c>
      <c r="IE205" s="233"/>
      <c r="IF205" s="233"/>
      <c r="IG205" s="233"/>
      <c r="IH205" s="223"/>
      <c r="II205" s="233"/>
      <c r="IJ205" s="223"/>
    </row>
    <row r="206" spans="1:260" s="231" customFormat="1" ht="15" x14ac:dyDescent="0.25">
      <c r="A206" s="240"/>
      <c r="B206" s="236"/>
      <c r="C206" s="524" t="s">
        <v>633</v>
      </c>
      <c r="D206" s="524"/>
      <c r="E206" s="524"/>
      <c r="F206" s="524"/>
      <c r="G206" s="524"/>
      <c r="H206" s="524"/>
      <c r="I206" s="524"/>
      <c r="J206" s="524"/>
      <c r="K206" s="524"/>
      <c r="L206" s="524"/>
      <c r="M206" s="524"/>
      <c r="N206" s="524"/>
      <c r="O206" s="524"/>
      <c r="P206" s="525"/>
      <c r="HY206" s="223"/>
      <c r="HZ206" s="223"/>
      <c r="IA206" s="223"/>
      <c r="IB206" s="223"/>
      <c r="IC206" s="223"/>
      <c r="ID206" s="223"/>
      <c r="IE206" s="233"/>
      <c r="IF206" s="233"/>
      <c r="IG206" s="233"/>
      <c r="IH206" s="223"/>
      <c r="II206" s="233"/>
      <c r="IJ206" s="223"/>
      <c r="IK206" s="217" t="s">
        <v>633</v>
      </c>
      <c r="IL206" s="217" t="s">
        <v>503</v>
      </c>
      <c r="IM206" s="217" t="s">
        <v>503</v>
      </c>
      <c r="IN206" s="217" t="s">
        <v>503</v>
      </c>
      <c r="IO206" s="217" t="s">
        <v>503</v>
      </c>
      <c r="IP206" s="217" t="s">
        <v>503</v>
      </c>
      <c r="IQ206" s="217" t="s">
        <v>503</v>
      </c>
      <c r="IR206" s="217" t="s">
        <v>503</v>
      </c>
      <c r="IS206" s="217" t="s">
        <v>503</v>
      </c>
      <c r="IT206" s="217" t="s">
        <v>503</v>
      </c>
      <c r="IU206" s="217" t="s">
        <v>503</v>
      </c>
      <c r="IV206" s="217" t="s">
        <v>503</v>
      </c>
      <c r="IW206" s="217" t="s">
        <v>503</v>
      </c>
      <c r="IX206" s="217" t="s">
        <v>503</v>
      </c>
    </row>
    <row r="207" spans="1:260" s="231" customFormat="1" ht="15" x14ac:dyDescent="0.25">
      <c r="A207" s="240"/>
      <c r="B207" s="236"/>
      <c r="C207" s="518" t="s">
        <v>473</v>
      </c>
      <c r="D207" s="518"/>
      <c r="E207" s="518"/>
      <c r="F207" s="518"/>
      <c r="G207" s="518"/>
      <c r="H207" s="316"/>
      <c r="I207" s="317"/>
      <c r="J207" s="317"/>
      <c r="K207" s="317"/>
      <c r="L207" s="319"/>
      <c r="M207" s="317"/>
      <c r="N207" s="319"/>
      <c r="O207" s="317"/>
      <c r="P207" s="323">
        <v>1815.48</v>
      </c>
      <c r="HY207" s="223"/>
      <c r="HZ207" s="223"/>
      <c r="IA207" s="223"/>
      <c r="IB207" s="223"/>
      <c r="IC207" s="223"/>
      <c r="ID207" s="223"/>
      <c r="IE207" s="233"/>
      <c r="IF207" s="233"/>
      <c r="IG207" s="233"/>
      <c r="IH207" s="223"/>
      <c r="II207" s="233"/>
      <c r="IJ207" s="223" t="s">
        <v>473</v>
      </c>
    </row>
    <row r="208" spans="1:260" s="231" customFormat="1" ht="0.75" customHeight="1" x14ac:dyDescent="0.25">
      <c r="A208" s="289"/>
      <c r="B208" s="290"/>
      <c r="C208" s="290"/>
      <c r="D208" s="290"/>
      <c r="E208" s="290"/>
      <c r="F208" s="290"/>
      <c r="G208" s="290"/>
      <c r="H208" s="291"/>
      <c r="I208" s="292"/>
      <c r="J208" s="292"/>
      <c r="K208" s="292"/>
      <c r="L208" s="293"/>
      <c r="M208" s="292"/>
      <c r="N208" s="293"/>
      <c r="O208" s="292"/>
      <c r="P208" s="294"/>
      <c r="HY208" s="223"/>
      <c r="HZ208" s="223"/>
      <c r="IA208" s="223"/>
      <c r="IB208" s="223"/>
      <c r="IC208" s="223"/>
      <c r="ID208" s="223"/>
      <c r="IE208" s="233"/>
      <c r="IF208" s="233"/>
      <c r="IG208" s="233"/>
      <c r="IH208" s="223"/>
      <c r="II208" s="233"/>
      <c r="IJ208" s="223"/>
    </row>
    <row r="209" spans="1:260" s="231" customFormat="1" ht="15" x14ac:dyDescent="0.25">
      <c r="A209" s="314" t="s">
        <v>357</v>
      </c>
      <c r="B209" s="315" t="s">
        <v>512</v>
      </c>
      <c r="C209" s="520" t="s">
        <v>712</v>
      </c>
      <c r="D209" s="520"/>
      <c r="E209" s="520"/>
      <c r="F209" s="520"/>
      <c r="G209" s="520"/>
      <c r="H209" s="316" t="s">
        <v>532</v>
      </c>
      <c r="I209" s="317">
        <v>9</v>
      </c>
      <c r="J209" s="318">
        <v>1</v>
      </c>
      <c r="K209" s="318">
        <v>9</v>
      </c>
      <c r="L209" s="319"/>
      <c r="M209" s="317"/>
      <c r="N209" s="325">
        <v>1862.66</v>
      </c>
      <c r="O209" s="317"/>
      <c r="P209" s="323">
        <v>16763.939999999999</v>
      </c>
      <c r="HY209" s="223"/>
      <c r="HZ209" s="223" t="s">
        <v>712</v>
      </c>
      <c r="IA209" s="223" t="s">
        <v>503</v>
      </c>
      <c r="IB209" s="223" t="s">
        <v>503</v>
      </c>
      <c r="IC209" s="223" t="s">
        <v>503</v>
      </c>
      <c r="ID209" s="223" t="s">
        <v>503</v>
      </c>
      <c r="IE209" s="233"/>
      <c r="IF209" s="233"/>
      <c r="IG209" s="233"/>
      <c r="IH209" s="223"/>
      <c r="II209" s="233"/>
      <c r="IJ209" s="223"/>
    </row>
    <row r="210" spans="1:260" s="231" customFormat="1" ht="15" x14ac:dyDescent="0.25">
      <c r="A210" s="240"/>
      <c r="B210" s="236"/>
      <c r="C210" s="524" t="s">
        <v>633</v>
      </c>
      <c r="D210" s="524"/>
      <c r="E210" s="524"/>
      <c r="F210" s="524"/>
      <c r="G210" s="524"/>
      <c r="H210" s="524"/>
      <c r="I210" s="524"/>
      <c r="J210" s="524"/>
      <c r="K210" s="524"/>
      <c r="L210" s="524"/>
      <c r="M210" s="524"/>
      <c r="N210" s="524"/>
      <c r="O210" s="524"/>
      <c r="P210" s="525"/>
      <c r="HY210" s="223"/>
      <c r="HZ210" s="223"/>
      <c r="IA210" s="223"/>
      <c r="IB210" s="223"/>
      <c r="IC210" s="223"/>
      <c r="ID210" s="223"/>
      <c r="IE210" s="233"/>
      <c r="IF210" s="233"/>
      <c r="IG210" s="233"/>
      <c r="IH210" s="223"/>
      <c r="II210" s="233"/>
      <c r="IJ210" s="223"/>
      <c r="IK210" s="217" t="s">
        <v>633</v>
      </c>
      <c r="IL210" s="217" t="s">
        <v>503</v>
      </c>
      <c r="IM210" s="217" t="s">
        <v>503</v>
      </c>
      <c r="IN210" s="217" t="s">
        <v>503</v>
      </c>
      <c r="IO210" s="217" t="s">
        <v>503</v>
      </c>
      <c r="IP210" s="217" t="s">
        <v>503</v>
      </c>
      <c r="IQ210" s="217" t="s">
        <v>503</v>
      </c>
      <c r="IR210" s="217" t="s">
        <v>503</v>
      </c>
      <c r="IS210" s="217" t="s">
        <v>503</v>
      </c>
      <c r="IT210" s="217" t="s">
        <v>503</v>
      </c>
      <c r="IU210" s="217" t="s">
        <v>503</v>
      </c>
      <c r="IV210" s="217" t="s">
        <v>503</v>
      </c>
      <c r="IW210" s="217" t="s">
        <v>503</v>
      </c>
      <c r="IX210" s="217" t="s">
        <v>503</v>
      </c>
    </row>
    <row r="211" spans="1:260" s="231" customFormat="1" ht="15" x14ac:dyDescent="0.25">
      <c r="A211" s="282"/>
      <c r="B211" s="261"/>
      <c r="C211" s="524" t="s">
        <v>713</v>
      </c>
      <c r="D211" s="524"/>
      <c r="E211" s="524"/>
      <c r="F211" s="524"/>
      <c r="G211" s="524"/>
      <c r="H211" s="524"/>
      <c r="I211" s="524"/>
      <c r="J211" s="524"/>
      <c r="K211" s="524"/>
      <c r="L211" s="524"/>
      <c r="M211" s="524"/>
      <c r="N211" s="524"/>
      <c r="O211" s="524"/>
      <c r="P211" s="525"/>
      <c r="HY211" s="223"/>
      <c r="HZ211" s="223"/>
      <c r="IA211" s="223"/>
      <c r="IB211" s="223"/>
      <c r="IC211" s="223"/>
      <c r="ID211" s="223"/>
      <c r="IE211" s="233"/>
      <c r="IF211" s="233"/>
      <c r="IG211" s="233"/>
      <c r="IH211" s="223"/>
      <c r="II211" s="233"/>
      <c r="IJ211" s="223"/>
      <c r="IZ211" s="217" t="s">
        <v>713</v>
      </c>
    </row>
    <row r="212" spans="1:260" s="231" customFormat="1" ht="15" x14ac:dyDescent="0.25">
      <c r="A212" s="240"/>
      <c r="B212" s="236"/>
      <c r="C212" s="518" t="s">
        <v>473</v>
      </c>
      <c r="D212" s="518"/>
      <c r="E212" s="518"/>
      <c r="F212" s="518"/>
      <c r="G212" s="518"/>
      <c r="H212" s="316"/>
      <c r="I212" s="317"/>
      <c r="J212" s="317"/>
      <c r="K212" s="317"/>
      <c r="L212" s="319"/>
      <c r="M212" s="317"/>
      <c r="N212" s="319"/>
      <c r="O212" s="317"/>
      <c r="P212" s="323">
        <v>16763.939999999999</v>
      </c>
      <c r="HY212" s="223"/>
      <c r="HZ212" s="223"/>
      <c r="IA212" s="223"/>
      <c r="IB212" s="223"/>
      <c r="IC212" s="223"/>
      <c r="ID212" s="223"/>
      <c r="IE212" s="233"/>
      <c r="IF212" s="233"/>
      <c r="IG212" s="233"/>
      <c r="IH212" s="223"/>
      <c r="II212" s="233"/>
      <c r="IJ212" s="223" t="s">
        <v>473</v>
      </c>
    </row>
    <row r="213" spans="1:260" s="231" customFormat="1" ht="0.75" customHeight="1" x14ac:dyDescent="0.25">
      <c r="A213" s="289"/>
      <c r="B213" s="290"/>
      <c r="C213" s="290"/>
      <c r="D213" s="290"/>
      <c r="E213" s="290"/>
      <c r="F213" s="290"/>
      <c r="G213" s="290"/>
      <c r="H213" s="291"/>
      <c r="I213" s="292"/>
      <c r="J213" s="292"/>
      <c r="K213" s="292"/>
      <c r="L213" s="293"/>
      <c r="M213" s="292"/>
      <c r="N213" s="293"/>
      <c r="O213" s="292"/>
      <c r="P213" s="294"/>
      <c r="HY213" s="223"/>
      <c r="HZ213" s="223"/>
      <c r="IA213" s="223"/>
      <c r="IB213" s="223"/>
      <c r="IC213" s="223"/>
      <c r="ID213" s="223"/>
      <c r="IE213" s="233"/>
      <c r="IF213" s="233"/>
      <c r="IG213" s="233"/>
      <c r="IH213" s="223"/>
      <c r="II213" s="233"/>
      <c r="IJ213" s="223"/>
    </row>
    <row r="214" spans="1:260" s="231" customFormat="1" ht="15" x14ac:dyDescent="0.25">
      <c r="A214" s="314" t="s">
        <v>370</v>
      </c>
      <c r="B214" s="315" t="s">
        <v>512</v>
      </c>
      <c r="C214" s="520" t="s">
        <v>714</v>
      </c>
      <c r="D214" s="520"/>
      <c r="E214" s="520"/>
      <c r="F214" s="520"/>
      <c r="G214" s="520"/>
      <c r="H214" s="316" t="s">
        <v>532</v>
      </c>
      <c r="I214" s="317">
        <v>9</v>
      </c>
      <c r="J214" s="318">
        <v>1</v>
      </c>
      <c r="K214" s="318">
        <v>9</v>
      </c>
      <c r="L214" s="319"/>
      <c r="M214" s="317"/>
      <c r="N214" s="327">
        <v>145.83000000000001</v>
      </c>
      <c r="O214" s="317"/>
      <c r="P214" s="323">
        <v>1312.47</v>
      </c>
      <c r="HY214" s="223"/>
      <c r="HZ214" s="223" t="s">
        <v>714</v>
      </c>
      <c r="IA214" s="223" t="s">
        <v>503</v>
      </c>
      <c r="IB214" s="223" t="s">
        <v>503</v>
      </c>
      <c r="IC214" s="223" t="s">
        <v>503</v>
      </c>
      <c r="ID214" s="223" t="s">
        <v>503</v>
      </c>
      <c r="IE214" s="233"/>
      <c r="IF214" s="233"/>
      <c r="IG214" s="233"/>
      <c r="IH214" s="223"/>
      <c r="II214" s="233"/>
      <c r="IJ214" s="223"/>
    </row>
    <row r="215" spans="1:260" s="231" customFormat="1" ht="15" x14ac:dyDescent="0.25">
      <c r="A215" s="240"/>
      <c r="B215" s="236"/>
      <c r="C215" s="524" t="s">
        <v>633</v>
      </c>
      <c r="D215" s="524"/>
      <c r="E215" s="524"/>
      <c r="F215" s="524"/>
      <c r="G215" s="524"/>
      <c r="H215" s="524"/>
      <c r="I215" s="524"/>
      <c r="J215" s="524"/>
      <c r="K215" s="524"/>
      <c r="L215" s="524"/>
      <c r="M215" s="524"/>
      <c r="N215" s="524"/>
      <c r="O215" s="524"/>
      <c r="P215" s="525"/>
      <c r="HY215" s="223"/>
      <c r="HZ215" s="223"/>
      <c r="IA215" s="223"/>
      <c r="IB215" s="223"/>
      <c r="IC215" s="223"/>
      <c r="ID215" s="223"/>
      <c r="IE215" s="233"/>
      <c r="IF215" s="233"/>
      <c r="IG215" s="233"/>
      <c r="IH215" s="223"/>
      <c r="II215" s="233"/>
      <c r="IJ215" s="223"/>
      <c r="IK215" s="217" t="s">
        <v>633</v>
      </c>
      <c r="IL215" s="217" t="s">
        <v>503</v>
      </c>
      <c r="IM215" s="217" t="s">
        <v>503</v>
      </c>
      <c r="IN215" s="217" t="s">
        <v>503</v>
      </c>
      <c r="IO215" s="217" t="s">
        <v>503</v>
      </c>
      <c r="IP215" s="217" t="s">
        <v>503</v>
      </c>
      <c r="IQ215" s="217" t="s">
        <v>503</v>
      </c>
      <c r="IR215" s="217" t="s">
        <v>503</v>
      </c>
      <c r="IS215" s="217" t="s">
        <v>503</v>
      </c>
      <c r="IT215" s="217" t="s">
        <v>503</v>
      </c>
      <c r="IU215" s="217" t="s">
        <v>503</v>
      </c>
      <c r="IV215" s="217" t="s">
        <v>503</v>
      </c>
      <c r="IW215" s="217" t="s">
        <v>503</v>
      </c>
      <c r="IX215" s="217" t="s">
        <v>503</v>
      </c>
    </row>
    <row r="216" spans="1:260" s="231" customFormat="1" ht="15" x14ac:dyDescent="0.25">
      <c r="A216" s="282"/>
      <c r="B216" s="261"/>
      <c r="C216" s="524" t="s">
        <v>715</v>
      </c>
      <c r="D216" s="524"/>
      <c r="E216" s="524"/>
      <c r="F216" s="524"/>
      <c r="G216" s="524"/>
      <c r="H216" s="524"/>
      <c r="I216" s="524"/>
      <c r="J216" s="524"/>
      <c r="K216" s="524"/>
      <c r="L216" s="524"/>
      <c r="M216" s="524"/>
      <c r="N216" s="524"/>
      <c r="O216" s="524"/>
      <c r="P216" s="525"/>
      <c r="HY216" s="223"/>
      <c r="HZ216" s="223"/>
      <c r="IA216" s="223"/>
      <c r="IB216" s="223"/>
      <c r="IC216" s="223"/>
      <c r="ID216" s="223"/>
      <c r="IE216" s="233"/>
      <c r="IF216" s="233"/>
      <c r="IG216" s="233"/>
      <c r="IH216" s="223"/>
      <c r="II216" s="233"/>
      <c r="IJ216" s="223"/>
      <c r="IZ216" s="217" t="s">
        <v>715</v>
      </c>
    </row>
    <row r="217" spans="1:260" s="231" customFormat="1" ht="15" x14ac:dyDescent="0.25">
      <c r="A217" s="240"/>
      <c r="B217" s="236"/>
      <c r="C217" s="518" t="s">
        <v>473</v>
      </c>
      <c r="D217" s="518"/>
      <c r="E217" s="518"/>
      <c r="F217" s="518"/>
      <c r="G217" s="518"/>
      <c r="H217" s="316"/>
      <c r="I217" s="317"/>
      <c r="J217" s="317"/>
      <c r="K217" s="317"/>
      <c r="L217" s="319"/>
      <c r="M217" s="317"/>
      <c r="N217" s="319"/>
      <c r="O217" s="317"/>
      <c r="P217" s="323">
        <v>1312.47</v>
      </c>
      <c r="HY217" s="223"/>
      <c r="HZ217" s="223"/>
      <c r="IA217" s="223"/>
      <c r="IB217" s="223"/>
      <c r="IC217" s="223"/>
      <c r="ID217" s="223"/>
      <c r="IE217" s="233"/>
      <c r="IF217" s="233"/>
      <c r="IG217" s="233"/>
      <c r="IH217" s="223"/>
      <c r="II217" s="233"/>
      <c r="IJ217" s="223" t="s">
        <v>473</v>
      </c>
    </row>
    <row r="218" spans="1:260" s="231" customFormat="1" ht="0.75" customHeight="1" x14ac:dyDescent="0.25">
      <c r="A218" s="289"/>
      <c r="B218" s="290"/>
      <c r="C218" s="290"/>
      <c r="D218" s="290"/>
      <c r="E218" s="290"/>
      <c r="F218" s="290"/>
      <c r="G218" s="290"/>
      <c r="H218" s="291"/>
      <c r="I218" s="292"/>
      <c r="J218" s="292"/>
      <c r="K218" s="292"/>
      <c r="L218" s="293"/>
      <c r="M218" s="292"/>
      <c r="N218" s="293"/>
      <c r="O218" s="292"/>
      <c r="P218" s="294"/>
      <c r="HY218" s="223"/>
      <c r="HZ218" s="223"/>
      <c r="IA218" s="223"/>
      <c r="IB218" s="223"/>
      <c r="IC218" s="223"/>
      <c r="ID218" s="223"/>
      <c r="IE218" s="233"/>
      <c r="IF218" s="233"/>
      <c r="IG218" s="233"/>
      <c r="IH218" s="223"/>
      <c r="II218" s="233"/>
      <c r="IJ218" s="223"/>
    </row>
    <row r="219" spans="1:260" s="231" customFormat="1" ht="15" x14ac:dyDescent="0.25">
      <c r="A219" s="314" t="s">
        <v>358</v>
      </c>
      <c r="B219" s="315" t="s">
        <v>512</v>
      </c>
      <c r="C219" s="520" t="s">
        <v>716</v>
      </c>
      <c r="D219" s="520"/>
      <c r="E219" s="520"/>
      <c r="F219" s="520"/>
      <c r="G219" s="520"/>
      <c r="H219" s="316" t="s">
        <v>532</v>
      </c>
      <c r="I219" s="317">
        <v>9</v>
      </c>
      <c r="J219" s="318">
        <v>1</v>
      </c>
      <c r="K219" s="318">
        <v>9</v>
      </c>
      <c r="L219" s="319"/>
      <c r="M219" s="317"/>
      <c r="N219" s="325">
        <v>1095.75</v>
      </c>
      <c r="O219" s="317"/>
      <c r="P219" s="323">
        <v>9861.75</v>
      </c>
      <c r="HY219" s="223"/>
      <c r="HZ219" s="223" t="s">
        <v>716</v>
      </c>
      <c r="IA219" s="223" t="s">
        <v>503</v>
      </c>
      <c r="IB219" s="223" t="s">
        <v>503</v>
      </c>
      <c r="IC219" s="223" t="s">
        <v>503</v>
      </c>
      <c r="ID219" s="223" t="s">
        <v>503</v>
      </c>
      <c r="IE219" s="233"/>
      <c r="IF219" s="233"/>
      <c r="IG219" s="233"/>
      <c r="IH219" s="223"/>
      <c r="II219" s="233"/>
      <c r="IJ219" s="223"/>
    </row>
    <row r="220" spans="1:260" s="231" customFormat="1" ht="15" x14ac:dyDescent="0.25">
      <c r="A220" s="240"/>
      <c r="B220" s="236"/>
      <c r="C220" s="524" t="s">
        <v>633</v>
      </c>
      <c r="D220" s="524"/>
      <c r="E220" s="524"/>
      <c r="F220" s="524"/>
      <c r="G220" s="524"/>
      <c r="H220" s="524"/>
      <c r="I220" s="524"/>
      <c r="J220" s="524"/>
      <c r="K220" s="524"/>
      <c r="L220" s="524"/>
      <c r="M220" s="524"/>
      <c r="N220" s="524"/>
      <c r="O220" s="524"/>
      <c r="P220" s="525"/>
      <c r="HY220" s="223"/>
      <c r="HZ220" s="223"/>
      <c r="IA220" s="223"/>
      <c r="IB220" s="223"/>
      <c r="IC220" s="223"/>
      <c r="ID220" s="223"/>
      <c r="IE220" s="233"/>
      <c r="IF220" s="233"/>
      <c r="IG220" s="233"/>
      <c r="IH220" s="223"/>
      <c r="II220" s="233"/>
      <c r="IJ220" s="223"/>
      <c r="IK220" s="217" t="s">
        <v>633</v>
      </c>
      <c r="IL220" s="217" t="s">
        <v>503</v>
      </c>
      <c r="IM220" s="217" t="s">
        <v>503</v>
      </c>
      <c r="IN220" s="217" t="s">
        <v>503</v>
      </c>
      <c r="IO220" s="217" t="s">
        <v>503</v>
      </c>
      <c r="IP220" s="217" t="s">
        <v>503</v>
      </c>
      <c r="IQ220" s="217" t="s">
        <v>503</v>
      </c>
      <c r="IR220" s="217" t="s">
        <v>503</v>
      </c>
      <c r="IS220" s="217" t="s">
        <v>503</v>
      </c>
      <c r="IT220" s="217" t="s">
        <v>503</v>
      </c>
      <c r="IU220" s="217" t="s">
        <v>503</v>
      </c>
      <c r="IV220" s="217" t="s">
        <v>503</v>
      </c>
      <c r="IW220" s="217" t="s">
        <v>503</v>
      </c>
      <c r="IX220" s="217" t="s">
        <v>503</v>
      </c>
    </row>
    <row r="221" spans="1:260" s="231" customFormat="1" ht="15" x14ac:dyDescent="0.25">
      <c r="A221" s="282"/>
      <c r="B221" s="261"/>
      <c r="C221" s="524" t="s">
        <v>717</v>
      </c>
      <c r="D221" s="524"/>
      <c r="E221" s="524"/>
      <c r="F221" s="524"/>
      <c r="G221" s="524"/>
      <c r="H221" s="524"/>
      <c r="I221" s="524"/>
      <c r="J221" s="524"/>
      <c r="K221" s="524"/>
      <c r="L221" s="524"/>
      <c r="M221" s="524"/>
      <c r="N221" s="524"/>
      <c r="O221" s="524"/>
      <c r="P221" s="525"/>
      <c r="HY221" s="223"/>
      <c r="HZ221" s="223"/>
      <c r="IA221" s="223"/>
      <c r="IB221" s="223"/>
      <c r="IC221" s="223"/>
      <c r="ID221" s="223"/>
      <c r="IE221" s="233"/>
      <c r="IF221" s="233"/>
      <c r="IG221" s="233"/>
      <c r="IH221" s="223"/>
      <c r="II221" s="233"/>
      <c r="IJ221" s="223"/>
      <c r="IZ221" s="217" t="s">
        <v>717</v>
      </c>
    </row>
    <row r="222" spans="1:260" s="231" customFormat="1" ht="15" x14ac:dyDescent="0.25">
      <c r="A222" s="240"/>
      <c r="B222" s="236"/>
      <c r="C222" s="518" t="s">
        <v>473</v>
      </c>
      <c r="D222" s="518"/>
      <c r="E222" s="518"/>
      <c r="F222" s="518"/>
      <c r="G222" s="518"/>
      <c r="H222" s="316"/>
      <c r="I222" s="317"/>
      <c r="J222" s="317"/>
      <c r="K222" s="317"/>
      <c r="L222" s="319"/>
      <c r="M222" s="317"/>
      <c r="N222" s="319"/>
      <c r="O222" s="317"/>
      <c r="P222" s="323">
        <v>9861.75</v>
      </c>
      <c r="HY222" s="223"/>
      <c r="HZ222" s="223"/>
      <c r="IA222" s="223"/>
      <c r="IB222" s="223"/>
      <c r="IC222" s="223"/>
      <c r="ID222" s="223"/>
      <c r="IE222" s="233"/>
      <c r="IF222" s="233"/>
      <c r="IG222" s="233"/>
      <c r="IH222" s="223"/>
      <c r="II222" s="233"/>
      <c r="IJ222" s="223" t="s">
        <v>473</v>
      </c>
    </row>
    <row r="223" spans="1:260" s="231" customFormat="1" ht="0.75" customHeight="1" x14ac:dyDescent="0.25">
      <c r="A223" s="289"/>
      <c r="B223" s="290"/>
      <c r="C223" s="290"/>
      <c r="D223" s="290"/>
      <c r="E223" s="290"/>
      <c r="F223" s="290"/>
      <c r="G223" s="290"/>
      <c r="H223" s="291"/>
      <c r="I223" s="292"/>
      <c r="J223" s="292"/>
      <c r="K223" s="292"/>
      <c r="L223" s="293"/>
      <c r="M223" s="292"/>
      <c r="N223" s="293"/>
      <c r="O223" s="292"/>
      <c r="P223" s="294"/>
      <c r="HY223" s="223"/>
      <c r="HZ223" s="223"/>
      <c r="IA223" s="223"/>
      <c r="IB223" s="223"/>
      <c r="IC223" s="223"/>
      <c r="ID223" s="223"/>
      <c r="IE223" s="233"/>
      <c r="IF223" s="233"/>
      <c r="IG223" s="233"/>
      <c r="IH223" s="223"/>
      <c r="II223" s="233"/>
      <c r="IJ223" s="223"/>
    </row>
    <row r="224" spans="1:260" s="231" customFormat="1" ht="15" x14ac:dyDescent="0.25">
      <c r="A224" s="314" t="s">
        <v>388</v>
      </c>
      <c r="B224" s="315" t="s">
        <v>512</v>
      </c>
      <c r="C224" s="520" t="s">
        <v>718</v>
      </c>
      <c r="D224" s="520"/>
      <c r="E224" s="520"/>
      <c r="F224" s="520"/>
      <c r="G224" s="520"/>
      <c r="H224" s="316" t="s">
        <v>532</v>
      </c>
      <c r="I224" s="317">
        <v>4</v>
      </c>
      <c r="J224" s="318">
        <v>1</v>
      </c>
      <c r="K224" s="318">
        <v>4</v>
      </c>
      <c r="L224" s="319"/>
      <c r="M224" s="317"/>
      <c r="N224" s="327">
        <v>149.94999999999999</v>
      </c>
      <c r="O224" s="317"/>
      <c r="P224" s="329">
        <v>599.79999999999995</v>
      </c>
      <c r="HY224" s="223"/>
      <c r="HZ224" s="223" t="s">
        <v>718</v>
      </c>
      <c r="IA224" s="223" t="s">
        <v>503</v>
      </c>
      <c r="IB224" s="223" t="s">
        <v>503</v>
      </c>
      <c r="IC224" s="223" t="s">
        <v>503</v>
      </c>
      <c r="ID224" s="223" t="s">
        <v>503</v>
      </c>
      <c r="IE224" s="233"/>
      <c r="IF224" s="233"/>
      <c r="IG224" s="233"/>
      <c r="IH224" s="223"/>
      <c r="II224" s="233"/>
      <c r="IJ224" s="223"/>
    </row>
    <row r="225" spans="1:260" s="231" customFormat="1" ht="15" x14ac:dyDescent="0.25">
      <c r="A225" s="240"/>
      <c r="B225" s="236"/>
      <c r="C225" s="524" t="s">
        <v>633</v>
      </c>
      <c r="D225" s="524"/>
      <c r="E225" s="524"/>
      <c r="F225" s="524"/>
      <c r="G225" s="524"/>
      <c r="H225" s="524"/>
      <c r="I225" s="524"/>
      <c r="J225" s="524"/>
      <c r="K225" s="524"/>
      <c r="L225" s="524"/>
      <c r="M225" s="524"/>
      <c r="N225" s="524"/>
      <c r="O225" s="524"/>
      <c r="P225" s="525"/>
      <c r="HY225" s="223"/>
      <c r="HZ225" s="223"/>
      <c r="IA225" s="223"/>
      <c r="IB225" s="223"/>
      <c r="IC225" s="223"/>
      <c r="ID225" s="223"/>
      <c r="IE225" s="233"/>
      <c r="IF225" s="233"/>
      <c r="IG225" s="233"/>
      <c r="IH225" s="223"/>
      <c r="II225" s="233"/>
      <c r="IJ225" s="223"/>
      <c r="IK225" s="217" t="s">
        <v>633</v>
      </c>
      <c r="IL225" s="217" t="s">
        <v>503</v>
      </c>
      <c r="IM225" s="217" t="s">
        <v>503</v>
      </c>
      <c r="IN225" s="217" t="s">
        <v>503</v>
      </c>
      <c r="IO225" s="217" t="s">
        <v>503</v>
      </c>
      <c r="IP225" s="217" t="s">
        <v>503</v>
      </c>
      <c r="IQ225" s="217" t="s">
        <v>503</v>
      </c>
      <c r="IR225" s="217" t="s">
        <v>503</v>
      </c>
      <c r="IS225" s="217" t="s">
        <v>503</v>
      </c>
      <c r="IT225" s="217" t="s">
        <v>503</v>
      </c>
      <c r="IU225" s="217" t="s">
        <v>503</v>
      </c>
      <c r="IV225" s="217" t="s">
        <v>503</v>
      </c>
      <c r="IW225" s="217" t="s">
        <v>503</v>
      </c>
      <c r="IX225" s="217" t="s">
        <v>503</v>
      </c>
    </row>
    <row r="226" spans="1:260" s="231" customFormat="1" ht="15" x14ac:dyDescent="0.25">
      <c r="A226" s="282"/>
      <c r="B226" s="261"/>
      <c r="C226" s="524" t="s">
        <v>719</v>
      </c>
      <c r="D226" s="524"/>
      <c r="E226" s="524"/>
      <c r="F226" s="524"/>
      <c r="G226" s="524"/>
      <c r="H226" s="524"/>
      <c r="I226" s="524"/>
      <c r="J226" s="524"/>
      <c r="K226" s="524"/>
      <c r="L226" s="524"/>
      <c r="M226" s="524"/>
      <c r="N226" s="524"/>
      <c r="O226" s="524"/>
      <c r="P226" s="525"/>
      <c r="HY226" s="223"/>
      <c r="HZ226" s="223"/>
      <c r="IA226" s="223"/>
      <c r="IB226" s="223"/>
      <c r="IC226" s="223"/>
      <c r="ID226" s="223"/>
      <c r="IE226" s="233"/>
      <c r="IF226" s="233"/>
      <c r="IG226" s="233"/>
      <c r="IH226" s="223"/>
      <c r="II226" s="233"/>
      <c r="IJ226" s="223"/>
      <c r="IZ226" s="217" t="s">
        <v>719</v>
      </c>
    </row>
    <row r="227" spans="1:260" s="231" customFormat="1" ht="15" x14ac:dyDescent="0.25">
      <c r="A227" s="240"/>
      <c r="B227" s="236"/>
      <c r="C227" s="518" t="s">
        <v>473</v>
      </c>
      <c r="D227" s="518"/>
      <c r="E227" s="518"/>
      <c r="F227" s="518"/>
      <c r="G227" s="518"/>
      <c r="H227" s="316"/>
      <c r="I227" s="317"/>
      <c r="J227" s="317"/>
      <c r="K227" s="317"/>
      <c r="L227" s="319"/>
      <c r="M227" s="317"/>
      <c r="N227" s="319"/>
      <c r="O227" s="317"/>
      <c r="P227" s="329">
        <v>599.79999999999995</v>
      </c>
      <c r="HY227" s="223"/>
      <c r="HZ227" s="223"/>
      <c r="IA227" s="223"/>
      <c r="IB227" s="223"/>
      <c r="IC227" s="223"/>
      <c r="ID227" s="223"/>
      <c r="IE227" s="233"/>
      <c r="IF227" s="233"/>
      <c r="IG227" s="233"/>
      <c r="IH227" s="223"/>
      <c r="II227" s="233"/>
      <c r="IJ227" s="223" t="s">
        <v>473</v>
      </c>
    </row>
    <row r="228" spans="1:260" s="231" customFormat="1" ht="0.75" customHeight="1" x14ac:dyDescent="0.25">
      <c r="A228" s="289"/>
      <c r="B228" s="290"/>
      <c r="C228" s="290"/>
      <c r="D228" s="290"/>
      <c r="E228" s="290"/>
      <c r="F228" s="290"/>
      <c r="G228" s="290"/>
      <c r="H228" s="291"/>
      <c r="I228" s="292"/>
      <c r="J228" s="292"/>
      <c r="K228" s="292"/>
      <c r="L228" s="293"/>
      <c r="M228" s="292"/>
      <c r="N228" s="293"/>
      <c r="O228" s="292"/>
      <c r="P228" s="294"/>
      <c r="HY228" s="223"/>
      <c r="HZ228" s="223"/>
      <c r="IA228" s="223"/>
      <c r="IB228" s="223"/>
      <c r="IC228" s="223"/>
      <c r="ID228" s="223"/>
      <c r="IE228" s="233"/>
      <c r="IF228" s="233"/>
      <c r="IG228" s="233"/>
      <c r="IH228" s="223"/>
      <c r="II228" s="233"/>
      <c r="IJ228" s="223"/>
    </row>
    <row r="229" spans="1:260" s="231" customFormat="1" ht="15" x14ac:dyDescent="0.25">
      <c r="A229" s="314" t="s">
        <v>359</v>
      </c>
      <c r="B229" s="315" t="s">
        <v>512</v>
      </c>
      <c r="C229" s="520" t="s">
        <v>720</v>
      </c>
      <c r="D229" s="520"/>
      <c r="E229" s="520"/>
      <c r="F229" s="520"/>
      <c r="G229" s="520"/>
      <c r="H229" s="316" t="s">
        <v>532</v>
      </c>
      <c r="I229" s="317">
        <v>3</v>
      </c>
      <c r="J229" s="318">
        <v>1</v>
      </c>
      <c r="K229" s="318">
        <v>3</v>
      </c>
      <c r="L229" s="319"/>
      <c r="M229" s="317"/>
      <c r="N229" s="325">
        <v>1652.5</v>
      </c>
      <c r="O229" s="317"/>
      <c r="P229" s="323">
        <v>4957.5</v>
      </c>
      <c r="HY229" s="223"/>
      <c r="HZ229" s="223" t="s">
        <v>720</v>
      </c>
      <c r="IA229" s="223" t="s">
        <v>503</v>
      </c>
      <c r="IB229" s="223" t="s">
        <v>503</v>
      </c>
      <c r="IC229" s="223" t="s">
        <v>503</v>
      </c>
      <c r="ID229" s="223" t="s">
        <v>503</v>
      </c>
      <c r="IE229" s="233"/>
      <c r="IF229" s="233"/>
      <c r="IG229" s="233"/>
      <c r="IH229" s="223"/>
      <c r="II229" s="233"/>
      <c r="IJ229" s="223"/>
    </row>
    <row r="230" spans="1:260" s="231" customFormat="1" ht="15" x14ac:dyDescent="0.25">
      <c r="A230" s="240"/>
      <c r="B230" s="236"/>
      <c r="C230" s="524" t="s">
        <v>633</v>
      </c>
      <c r="D230" s="524"/>
      <c r="E230" s="524"/>
      <c r="F230" s="524"/>
      <c r="G230" s="524"/>
      <c r="H230" s="524"/>
      <c r="I230" s="524"/>
      <c r="J230" s="524"/>
      <c r="K230" s="524"/>
      <c r="L230" s="524"/>
      <c r="M230" s="524"/>
      <c r="N230" s="524"/>
      <c r="O230" s="524"/>
      <c r="P230" s="525"/>
      <c r="HY230" s="223"/>
      <c r="HZ230" s="223"/>
      <c r="IA230" s="223"/>
      <c r="IB230" s="223"/>
      <c r="IC230" s="223"/>
      <c r="ID230" s="223"/>
      <c r="IE230" s="233"/>
      <c r="IF230" s="233"/>
      <c r="IG230" s="233"/>
      <c r="IH230" s="223"/>
      <c r="II230" s="233"/>
      <c r="IJ230" s="223"/>
      <c r="IK230" s="217" t="s">
        <v>633</v>
      </c>
      <c r="IL230" s="217" t="s">
        <v>503</v>
      </c>
      <c r="IM230" s="217" t="s">
        <v>503</v>
      </c>
      <c r="IN230" s="217" t="s">
        <v>503</v>
      </c>
      <c r="IO230" s="217" t="s">
        <v>503</v>
      </c>
      <c r="IP230" s="217" t="s">
        <v>503</v>
      </c>
      <c r="IQ230" s="217" t="s">
        <v>503</v>
      </c>
      <c r="IR230" s="217" t="s">
        <v>503</v>
      </c>
      <c r="IS230" s="217" t="s">
        <v>503</v>
      </c>
      <c r="IT230" s="217" t="s">
        <v>503</v>
      </c>
      <c r="IU230" s="217" t="s">
        <v>503</v>
      </c>
      <c r="IV230" s="217" t="s">
        <v>503</v>
      </c>
      <c r="IW230" s="217" t="s">
        <v>503</v>
      </c>
      <c r="IX230" s="217" t="s">
        <v>503</v>
      </c>
    </row>
    <row r="231" spans="1:260" s="231" customFormat="1" ht="15" x14ac:dyDescent="0.25">
      <c r="A231" s="282"/>
      <c r="B231" s="261"/>
      <c r="C231" s="524" t="s">
        <v>721</v>
      </c>
      <c r="D231" s="524"/>
      <c r="E231" s="524"/>
      <c r="F231" s="524"/>
      <c r="G231" s="524"/>
      <c r="H231" s="524"/>
      <c r="I231" s="524"/>
      <c r="J231" s="524"/>
      <c r="K231" s="524"/>
      <c r="L231" s="524"/>
      <c r="M231" s="524"/>
      <c r="N231" s="524"/>
      <c r="O231" s="524"/>
      <c r="P231" s="525"/>
      <c r="HY231" s="223"/>
      <c r="HZ231" s="223"/>
      <c r="IA231" s="223"/>
      <c r="IB231" s="223"/>
      <c r="IC231" s="223"/>
      <c r="ID231" s="223"/>
      <c r="IE231" s="233"/>
      <c r="IF231" s="233"/>
      <c r="IG231" s="233"/>
      <c r="IH231" s="223"/>
      <c r="II231" s="233"/>
      <c r="IJ231" s="223"/>
      <c r="IZ231" s="217" t="s">
        <v>721</v>
      </c>
    </row>
    <row r="232" spans="1:260" s="231" customFormat="1" ht="15" x14ac:dyDescent="0.25">
      <c r="A232" s="240"/>
      <c r="B232" s="236"/>
      <c r="C232" s="518" t="s">
        <v>473</v>
      </c>
      <c r="D232" s="518"/>
      <c r="E232" s="518"/>
      <c r="F232" s="518"/>
      <c r="G232" s="518"/>
      <c r="H232" s="316"/>
      <c r="I232" s="317"/>
      <c r="J232" s="317"/>
      <c r="K232" s="317"/>
      <c r="L232" s="319"/>
      <c r="M232" s="317"/>
      <c r="N232" s="319"/>
      <c r="O232" s="317"/>
      <c r="P232" s="323">
        <v>4957.5</v>
      </c>
      <c r="HY232" s="223"/>
      <c r="HZ232" s="223"/>
      <c r="IA232" s="223"/>
      <c r="IB232" s="223"/>
      <c r="IC232" s="223"/>
      <c r="ID232" s="223"/>
      <c r="IE232" s="233"/>
      <c r="IF232" s="233"/>
      <c r="IG232" s="233"/>
      <c r="IH232" s="223"/>
      <c r="II232" s="233"/>
      <c r="IJ232" s="223" t="s">
        <v>473</v>
      </c>
    </row>
    <row r="233" spans="1:260" s="231" customFormat="1" ht="0.75" customHeight="1" x14ac:dyDescent="0.25">
      <c r="A233" s="289"/>
      <c r="B233" s="290"/>
      <c r="C233" s="290"/>
      <c r="D233" s="290"/>
      <c r="E233" s="290"/>
      <c r="F233" s="290"/>
      <c r="G233" s="290"/>
      <c r="H233" s="291"/>
      <c r="I233" s="292"/>
      <c r="J233" s="292"/>
      <c r="K233" s="292"/>
      <c r="L233" s="293"/>
      <c r="M233" s="292"/>
      <c r="N233" s="293"/>
      <c r="O233" s="292"/>
      <c r="P233" s="294"/>
      <c r="HY233" s="223"/>
      <c r="HZ233" s="223"/>
      <c r="IA233" s="223"/>
      <c r="IB233" s="223"/>
      <c r="IC233" s="223"/>
      <c r="ID233" s="223"/>
      <c r="IE233" s="233"/>
      <c r="IF233" s="233"/>
      <c r="IG233" s="233"/>
      <c r="IH233" s="223"/>
      <c r="II233" s="233"/>
      <c r="IJ233" s="223"/>
    </row>
    <row r="234" spans="1:260" s="231" customFormat="1" ht="15" x14ac:dyDescent="0.25">
      <c r="A234" s="314" t="s">
        <v>389</v>
      </c>
      <c r="B234" s="315" t="s">
        <v>512</v>
      </c>
      <c r="C234" s="520" t="s">
        <v>637</v>
      </c>
      <c r="D234" s="520"/>
      <c r="E234" s="520"/>
      <c r="F234" s="520"/>
      <c r="G234" s="520"/>
      <c r="H234" s="316" t="s">
        <v>532</v>
      </c>
      <c r="I234" s="317">
        <v>1</v>
      </c>
      <c r="J234" s="318">
        <v>1</v>
      </c>
      <c r="K234" s="318">
        <v>1</v>
      </c>
      <c r="L234" s="319"/>
      <c r="M234" s="317"/>
      <c r="N234" s="325">
        <v>16060</v>
      </c>
      <c r="O234" s="317"/>
      <c r="P234" s="323">
        <v>16060</v>
      </c>
      <c r="HY234" s="223"/>
      <c r="HZ234" s="223" t="s">
        <v>637</v>
      </c>
      <c r="IA234" s="223" t="s">
        <v>503</v>
      </c>
      <c r="IB234" s="223" t="s">
        <v>503</v>
      </c>
      <c r="IC234" s="223" t="s">
        <v>503</v>
      </c>
      <c r="ID234" s="223" t="s">
        <v>503</v>
      </c>
      <c r="IE234" s="233"/>
      <c r="IF234" s="233"/>
      <c r="IG234" s="233"/>
      <c r="IH234" s="223"/>
      <c r="II234" s="233"/>
      <c r="IJ234" s="223"/>
    </row>
    <row r="235" spans="1:260" s="231" customFormat="1" ht="15" x14ac:dyDescent="0.25">
      <c r="A235" s="240"/>
      <c r="B235" s="236"/>
      <c r="C235" s="524" t="s">
        <v>633</v>
      </c>
      <c r="D235" s="524"/>
      <c r="E235" s="524"/>
      <c r="F235" s="524"/>
      <c r="G235" s="524"/>
      <c r="H235" s="524"/>
      <c r="I235" s="524"/>
      <c r="J235" s="524"/>
      <c r="K235" s="524"/>
      <c r="L235" s="524"/>
      <c r="M235" s="524"/>
      <c r="N235" s="524"/>
      <c r="O235" s="524"/>
      <c r="P235" s="525"/>
      <c r="HY235" s="223"/>
      <c r="HZ235" s="223"/>
      <c r="IA235" s="223"/>
      <c r="IB235" s="223"/>
      <c r="IC235" s="223"/>
      <c r="ID235" s="223"/>
      <c r="IE235" s="233"/>
      <c r="IF235" s="233"/>
      <c r="IG235" s="233"/>
      <c r="IH235" s="223"/>
      <c r="II235" s="233"/>
      <c r="IJ235" s="223"/>
      <c r="IK235" s="217" t="s">
        <v>633</v>
      </c>
      <c r="IL235" s="217" t="s">
        <v>503</v>
      </c>
      <c r="IM235" s="217" t="s">
        <v>503</v>
      </c>
      <c r="IN235" s="217" t="s">
        <v>503</v>
      </c>
      <c r="IO235" s="217" t="s">
        <v>503</v>
      </c>
      <c r="IP235" s="217" t="s">
        <v>503</v>
      </c>
      <c r="IQ235" s="217" t="s">
        <v>503</v>
      </c>
      <c r="IR235" s="217" t="s">
        <v>503</v>
      </c>
      <c r="IS235" s="217" t="s">
        <v>503</v>
      </c>
      <c r="IT235" s="217" t="s">
        <v>503</v>
      </c>
      <c r="IU235" s="217" t="s">
        <v>503</v>
      </c>
      <c r="IV235" s="217" t="s">
        <v>503</v>
      </c>
      <c r="IW235" s="217" t="s">
        <v>503</v>
      </c>
      <c r="IX235" s="217" t="s">
        <v>503</v>
      </c>
    </row>
    <row r="236" spans="1:260" s="231" customFormat="1" ht="15" x14ac:dyDescent="0.25">
      <c r="A236" s="282"/>
      <c r="B236" s="261"/>
      <c r="C236" s="524" t="s">
        <v>638</v>
      </c>
      <c r="D236" s="524"/>
      <c r="E236" s="524"/>
      <c r="F236" s="524"/>
      <c r="G236" s="524"/>
      <c r="H236" s="524"/>
      <c r="I236" s="524"/>
      <c r="J236" s="524"/>
      <c r="K236" s="524"/>
      <c r="L236" s="524"/>
      <c r="M236" s="524"/>
      <c r="N236" s="524"/>
      <c r="O236" s="524"/>
      <c r="P236" s="525"/>
      <c r="HY236" s="223"/>
      <c r="HZ236" s="223"/>
      <c r="IA236" s="223"/>
      <c r="IB236" s="223"/>
      <c r="IC236" s="223"/>
      <c r="ID236" s="223"/>
      <c r="IE236" s="233"/>
      <c r="IF236" s="233"/>
      <c r="IG236" s="233"/>
      <c r="IH236" s="223"/>
      <c r="II236" s="233"/>
      <c r="IJ236" s="223"/>
      <c r="IZ236" s="217" t="s">
        <v>638</v>
      </c>
    </row>
    <row r="237" spans="1:260" s="231" customFormat="1" ht="15" x14ac:dyDescent="0.25">
      <c r="A237" s="240"/>
      <c r="B237" s="236"/>
      <c r="C237" s="518" t="s">
        <v>473</v>
      </c>
      <c r="D237" s="518"/>
      <c r="E237" s="518"/>
      <c r="F237" s="518"/>
      <c r="G237" s="518"/>
      <c r="H237" s="316"/>
      <c r="I237" s="317"/>
      <c r="J237" s="317"/>
      <c r="K237" s="317"/>
      <c r="L237" s="319"/>
      <c r="M237" s="317"/>
      <c r="N237" s="319"/>
      <c r="O237" s="317"/>
      <c r="P237" s="323">
        <v>16060</v>
      </c>
      <c r="HY237" s="223"/>
      <c r="HZ237" s="223"/>
      <c r="IA237" s="223"/>
      <c r="IB237" s="223"/>
      <c r="IC237" s="223"/>
      <c r="ID237" s="223"/>
      <c r="IE237" s="233"/>
      <c r="IF237" s="233"/>
      <c r="IG237" s="233"/>
      <c r="IH237" s="223"/>
      <c r="II237" s="233"/>
      <c r="IJ237" s="223" t="s">
        <v>473</v>
      </c>
    </row>
    <row r="238" spans="1:260" s="231" customFormat="1" ht="0.75" customHeight="1" x14ac:dyDescent="0.25">
      <c r="A238" s="289"/>
      <c r="B238" s="290"/>
      <c r="C238" s="290"/>
      <c r="D238" s="290"/>
      <c r="E238" s="290"/>
      <c r="F238" s="290"/>
      <c r="G238" s="290"/>
      <c r="H238" s="291"/>
      <c r="I238" s="292"/>
      <c r="J238" s="292"/>
      <c r="K238" s="292"/>
      <c r="L238" s="293"/>
      <c r="M238" s="292"/>
      <c r="N238" s="293"/>
      <c r="O238" s="292"/>
      <c r="P238" s="294"/>
      <c r="HY238" s="223"/>
      <c r="HZ238" s="223"/>
      <c r="IA238" s="223"/>
      <c r="IB238" s="223"/>
      <c r="IC238" s="223"/>
      <c r="ID238" s="223"/>
      <c r="IE238" s="233"/>
      <c r="IF238" s="233"/>
      <c r="IG238" s="233"/>
      <c r="IH238" s="223"/>
      <c r="II238" s="233"/>
      <c r="IJ238" s="223"/>
    </row>
    <row r="239" spans="1:260" s="231" customFormat="1" ht="23.25" x14ac:dyDescent="0.25">
      <c r="A239" s="314" t="s">
        <v>360</v>
      </c>
      <c r="B239" s="315" t="s">
        <v>722</v>
      </c>
      <c r="C239" s="520" t="s">
        <v>723</v>
      </c>
      <c r="D239" s="520"/>
      <c r="E239" s="520"/>
      <c r="F239" s="520"/>
      <c r="G239" s="520"/>
      <c r="H239" s="316" t="s">
        <v>532</v>
      </c>
      <c r="I239" s="317">
        <v>1</v>
      </c>
      <c r="J239" s="318">
        <v>1</v>
      </c>
      <c r="K239" s="318">
        <v>1</v>
      </c>
      <c r="L239" s="322">
        <v>1248.01</v>
      </c>
      <c r="M239" s="324">
        <v>1.1599999999999999</v>
      </c>
      <c r="N239" s="325">
        <v>1447.69</v>
      </c>
      <c r="O239" s="317"/>
      <c r="P239" s="323">
        <v>1447.69</v>
      </c>
      <c r="HY239" s="223"/>
      <c r="HZ239" s="223" t="s">
        <v>723</v>
      </c>
      <c r="IA239" s="223" t="s">
        <v>503</v>
      </c>
      <c r="IB239" s="223" t="s">
        <v>503</v>
      </c>
      <c r="IC239" s="223" t="s">
        <v>503</v>
      </c>
      <c r="ID239" s="223" t="s">
        <v>503</v>
      </c>
      <c r="IE239" s="233"/>
      <c r="IF239" s="233"/>
      <c r="IG239" s="233"/>
      <c r="IH239" s="223"/>
      <c r="II239" s="233"/>
      <c r="IJ239" s="223"/>
    </row>
    <row r="240" spans="1:260" s="231" customFormat="1" ht="15" x14ac:dyDescent="0.25">
      <c r="A240" s="240"/>
      <c r="B240" s="236"/>
      <c r="C240" s="524" t="s">
        <v>633</v>
      </c>
      <c r="D240" s="524"/>
      <c r="E240" s="524"/>
      <c r="F240" s="524"/>
      <c r="G240" s="524"/>
      <c r="H240" s="524"/>
      <c r="I240" s="524"/>
      <c r="J240" s="524"/>
      <c r="K240" s="524"/>
      <c r="L240" s="524"/>
      <c r="M240" s="524"/>
      <c r="N240" s="524"/>
      <c r="O240" s="524"/>
      <c r="P240" s="525"/>
      <c r="HY240" s="223"/>
      <c r="HZ240" s="223"/>
      <c r="IA240" s="223"/>
      <c r="IB240" s="223"/>
      <c r="IC240" s="223"/>
      <c r="ID240" s="223"/>
      <c r="IE240" s="233"/>
      <c r="IF240" s="233"/>
      <c r="IG240" s="233"/>
      <c r="IH240" s="223"/>
      <c r="II240" s="233"/>
      <c r="IJ240" s="223"/>
      <c r="IK240" s="217" t="s">
        <v>633</v>
      </c>
      <c r="IL240" s="217" t="s">
        <v>503</v>
      </c>
      <c r="IM240" s="217" t="s">
        <v>503</v>
      </c>
      <c r="IN240" s="217" t="s">
        <v>503</v>
      </c>
      <c r="IO240" s="217" t="s">
        <v>503</v>
      </c>
      <c r="IP240" s="217" t="s">
        <v>503</v>
      </c>
      <c r="IQ240" s="217" t="s">
        <v>503</v>
      </c>
      <c r="IR240" s="217" t="s">
        <v>503</v>
      </c>
      <c r="IS240" s="217" t="s">
        <v>503</v>
      </c>
      <c r="IT240" s="217" t="s">
        <v>503</v>
      </c>
      <c r="IU240" s="217" t="s">
        <v>503</v>
      </c>
      <c r="IV240" s="217" t="s">
        <v>503</v>
      </c>
      <c r="IW240" s="217" t="s">
        <v>503</v>
      </c>
      <c r="IX240" s="217" t="s">
        <v>503</v>
      </c>
    </row>
    <row r="241" spans="1:260" s="231" customFormat="1" ht="15" x14ac:dyDescent="0.25">
      <c r="A241" s="240"/>
      <c r="B241" s="236"/>
      <c r="C241" s="518" t="s">
        <v>473</v>
      </c>
      <c r="D241" s="518"/>
      <c r="E241" s="518"/>
      <c r="F241" s="518"/>
      <c r="G241" s="518"/>
      <c r="H241" s="316"/>
      <c r="I241" s="317"/>
      <c r="J241" s="317"/>
      <c r="K241" s="317"/>
      <c r="L241" s="319"/>
      <c r="M241" s="317"/>
      <c r="N241" s="319"/>
      <c r="O241" s="317"/>
      <c r="P241" s="323">
        <v>1447.69</v>
      </c>
      <c r="HY241" s="223"/>
      <c r="HZ241" s="223"/>
      <c r="IA241" s="223"/>
      <c r="IB241" s="223"/>
      <c r="IC241" s="223"/>
      <c r="ID241" s="223"/>
      <c r="IE241" s="233"/>
      <c r="IF241" s="233"/>
      <c r="IG241" s="233"/>
      <c r="IH241" s="223"/>
      <c r="II241" s="233"/>
      <c r="IJ241" s="223" t="s">
        <v>473</v>
      </c>
    </row>
    <row r="242" spans="1:260" s="231" customFormat="1" ht="0.75" customHeight="1" x14ac:dyDescent="0.25">
      <c r="A242" s="289"/>
      <c r="B242" s="290"/>
      <c r="C242" s="290"/>
      <c r="D242" s="290"/>
      <c r="E242" s="290"/>
      <c r="F242" s="290"/>
      <c r="G242" s="290"/>
      <c r="H242" s="291"/>
      <c r="I242" s="292"/>
      <c r="J242" s="292"/>
      <c r="K242" s="292"/>
      <c r="L242" s="293"/>
      <c r="M242" s="292"/>
      <c r="N242" s="293"/>
      <c r="O242" s="292"/>
      <c r="P242" s="294"/>
      <c r="HY242" s="223"/>
      <c r="HZ242" s="223"/>
      <c r="IA242" s="223"/>
      <c r="IB242" s="223"/>
      <c r="IC242" s="223"/>
      <c r="ID242" s="223"/>
      <c r="IE242" s="233"/>
      <c r="IF242" s="233"/>
      <c r="IG242" s="233"/>
      <c r="IH242" s="223"/>
      <c r="II242" s="233"/>
      <c r="IJ242" s="223"/>
    </row>
    <row r="243" spans="1:260" s="231" customFormat="1" ht="23.25" x14ac:dyDescent="0.25">
      <c r="A243" s="314" t="s">
        <v>590</v>
      </c>
      <c r="B243" s="315" t="s">
        <v>724</v>
      </c>
      <c r="C243" s="520" t="s">
        <v>725</v>
      </c>
      <c r="D243" s="520"/>
      <c r="E243" s="520"/>
      <c r="F243" s="520"/>
      <c r="G243" s="520"/>
      <c r="H243" s="316" t="s">
        <v>532</v>
      </c>
      <c r="I243" s="317">
        <v>1</v>
      </c>
      <c r="J243" s="318">
        <v>1</v>
      </c>
      <c r="K243" s="318">
        <v>1</v>
      </c>
      <c r="L243" s="330">
        <v>749.15</v>
      </c>
      <c r="M243" s="324">
        <v>1.1599999999999999</v>
      </c>
      <c r="N243" s="327">
        <v>869.01</v>
      </c>
      <c r="O243" s="317"/>
      <c r="P243" s="329">
        <v>869.01</v>
      </c>
      <c r="HY243" s="223"/>
      <c r="HZ243" s="223" t="s">
        <v>725</v>
      </c>
      <c r="IA243" s="223" t="s">
        <v>503</v>
      </c>
      <c r="IB243" s="223" t="s">
        <v>503</v>
      </c>
      <c r="IC243" s="223" t="s">
        <v>503</v>
      </c>
      <c r="ID243" s="223" t="s">
        <v>503</v>
      </c>
      <c r="IE243" s="233"/>
      <c r="IF243" s="233"/>
      <c r="IG243" s="233"/>
      <c r="IH243" s="223"/>
      <c r="II243" s="233"/>
      <c r="IJ243" s="223"/>
    </row>
    <row r="244" spans="1:260" s="231" customFormat="1" ht="15" x14ac:dyDescent="0.25">
      <c r="A244" s="240"/>
      <c r="B244" s="236"/>
      <c r="C244" s="524" t="s">
        <v>633</v>
      </c>
      <c r="D244" s="524"/>
      <c r="E244" s="524"/>
      <c r="F244" s="524"/>
      <c r="G244" s="524"/>
      <c r="H244" s="524"/>
      <c r="I244" s="524"/>
      <c r="J244" s="524"/>
      <c r="K244" s="524"/>
      <c r="L244" s="524"/>
      <c r="M244" s="524"/>
      <c r="N244" s="524"/>
      <c r="O244" s="524"/>
      <c r="P244" s="525"/>
      <c r="HY244" s="223"/>
      <c r="HZ244" s="223"/>
      <c r="IA244" s="223"/>
      <c r="IB244" s="223"/>
      <c r="IC244" s="223"/>
      <c r="ID244" s="223"/>
      <c r="IE244" s="233"/>
      <c r="IF244" s="233"/>
      <c r="IG244" s="233"/>
      <c r="IH244" s="223"/>
      <c r="II244" s="233"/>
      <c r="IJ244" s="223"/>
      <c r="IK244" s="217" t="s">
        <v>633</v>
      </c>
      <c r="IL244" s="217" t="s">
        <v>503</v>
      </c>
      <c r="IM244" s="217" t="s">
        <v>503</v>
      </c>
      <c r="IN244" s="217" t="s">
        <v>503</v>
      </c>
      <c r="IO244" s="217" t="s">
        <v>503</v>
      </c>
      <c r="IP244" s="217" t="s">
        <v>503</v>
      </c>
      <c r="IQ244" s="217" t="s">
        <v>503</v>
      </c>
      <c r="IR244" s="217" t="s">
        <v>503</v>
      </c>
      <c r="IS244" s="217" t="s">
        <v>503</v>
      </c>
      <c r="IT244" s="217" t="s">
        <v>503</v>
      </c>
      <c r="IU244" s="217" t="s">
        <v>503</v>
      </c>
      <c r="IV244" s="217" t="s">
        <v>503</v>
      </c>
      <c r="IW244" s="217" t="s">
        <v>503</v>
      </c>
      <c r="IX244" s="217" t="s">
        <v>503</v>
      </c>
    </row>
    <row r="245" spans="1:260" s="231" customFormat="1" ht="15" x14ac:dyDescent="0.25">
      <c r="A245" s="240"/>
      <c r="B245" s="236"/>
      <c r="C245" s="518" t="s">
        <v>473</v>
      </c>
      <c r="D245" s="518"/>
      <c r="E245" s="518"/>
      <c r="F245" s="518"/>
      <c r="G245" s="518"/>
      <c r="H245" s="316"/>
      <c r="I245" s="317"/>
      <c r="J245" s="317"/>
      <c r="K245" s="317"/>
      <c r="L245" s="319"/>
      <c r="M245" s="317"/>
      <c r="N245" s="319"/>
      <c r="O245" s="317"/>
      <c r="P245" s="329">
        <v>869.01</v>
      </c>
      <c r="HY245" s="223"/>
      <c r="HZ245" s="223"/>
      <c r="IA245" s="223"/>
      <c r="IB245" s="223"/>
      <c r="IC245" s="223"/>
      <c r="ID245" s="223"/>
      <c r="IE245" s="233"/>
      <c r="IF245" s="233"/>
      <c r="IG245" s="233"/>
      <c r="IH245" s="223"/>
      <c r="II245" s="233"/>
      <c r="IJ245" s="223" t="s">
        <v>473</v>
      </c>
    </row>
    <row r="246" spans="1:260" s="231" customFormat="1" ht="0.75" customHeight="1" x14ac:dyDescent="0.25">
      <c r="A246" s="289"/>
      <c r="B246" s="290"/>
      <c r="C246" s="290"/>
      <c r="D246" s="290"/>
      <c r="E246" s="290"/>
      <c r="F246" s="290"/>
      <c r="G246" s="290"/>
      <c r="H246" s="291"/>
      <c r="I246" s="292"/>
      <c r="J246" s="292"/>
      <c r="K246" s="292"/>
      <c r="L246" s="293"/>
      <c r="M246" s="292"/>
      <c r="N246" s="293"/>
      <c r="O246" s="292"/>
      <c r="P246" s="294"/>
      <c r="HY246" s="223"/>
      <c r="HZ246" s="223"/>
      <c r="IA246" s="223"/>
      <c r="IB246" s="223"/>
      <c r="IC246" s="223"/>
      <c r="ID246" s="223"/>
      <c r="IE246" s="233"/>
      <c r="IF246" s="233"/>
      <c r="IG246" s="233"/>
      <c r="IH246" s="223"/>
      <c r="II246" s="233"/>
      <c r="IJ246" s="223"/>
    </row>
    <row r="247" spans="1:260" s="231" customFormat="1" ht="34.5" x14ac:dyDescent="0.25">
      <c r="A247" s="314" t="s">
        <v>594</v>
      </c>
      <c r="B247" s="315" t="s">
        <v>726</v>
      </c>
      <c r="C247" s="520" t="s">
        <v>727</v>
      </c>
      <c r="D247" s="520"/>
      <c r="E247" s="520"/>
      <c r="F247" s="520"/>
      <c r="G247" s="520"/>
      <c r="H247" s="316" t="s">
        <v>532</v>
      </c>
      <c r="I247" s="317">
        <v>3</v>
      </c>
      <c r="J247" s="318">
        <v>1</v>
      </c>
      <c r="K247" s="318">
        <v>3</v>
      </c>
      <c r="L247" s="330">
        <v>404.83</v>
      </c>
      <c r="M247" s="324">
        <v>1.1599999999999999</v>
      </c>
      <c r="N247" s="327">
        <v>469.6</v>
      </c>
      <c r="O247" s="317"/>
      <c r="P247" s="323">
        <v>1408.8</v>
      </c>
      <c r="HY247" s="223"/>
      <c r="HZ247" s="223" t="s">
        <v>727</v>
      </c>
      <c r="IA247" s="223" t="s">
        <v>503</v>
      </c>
      <c r="IB247" s="223" t="s">
        <v>503</v>
      </c>
      <c r="IC247" s="223" t="s">
        <v>503</v>
      </c>
      <c r="ID247" s="223" t="s">
        <v>503</v>
      </c>
      <c r="IE247" s="233"/>
      <c r="IF247" s="233"/>
      <c r="IG247" s="233"/>
      <c r="IH247" s="223"/>
      <c r="II247" s="233"/>
      <c r="IJ247" s="223"/>
    </row>
    <row r="248" spans="1:260" s="231" customFormat="1" ht="15" x14ac:dyDescent="0.25">
      <c r="A248" s="240"/>
      <c r="B248" s="236"/>
      <c r="C248" s="524" t="s">
        <v>633</v>
      </c>
      <c r="D248" s="524"/>
      <c r="E248" s="524"/>
      <c r="F248" s="524"/>
      <c r="G248" s="524"/>
      <c r="H248" s="524"/>
      <c r="I248" s="524"/>
      <c r="J248" s="524"/>
      <c r="K248" s="524"/>
      <c r="L248" s="524"/>
      <c r="M248" s="524"/>
      <c r="N248" s="524"/>
      <c r="O248" s="524"/>
      <c r="P248" s="525"/>
      <c r="HY248" s="223"/>
      <c r="HZ248" s="223"/>
      <c r="IA248" s="223"/>
      <c r="IB248" s="223"/>
      <c r="IC248" s="223"/>
      <c r="ID248" s="223"/>
      <c r="IE248" s="233"/>
      <c r="IF248" s="233"/>
      <c r="IG248" s="233"/>
      <c r="IH248" s="223"/>
      <c r="II248" s="233"/>
      <c r="IJ248" s="223"/>
      <c r="IK248" s="217" t="s">
        <v>633</v>
      </c>
      <c r="IL248" s="217" t="s">
        <v>503</v>
      </c>
      <c r="IM248" s="217" t="s">
        <v>503</v>
      </c>
      <c r="IN248" s="217" t="s">
        <v>503</v>
      </c>
      <c r="IO248" s="217" t="s">
        <v>503</v>
      </c>
      <c r="IP248" s="217" t="s">
        <v>503</v>
      </c>
      <c r="IQ248" s="217" t="s">
        <v>503</v>
      </c>
      <c r="IR248" s="217" t="s">
        <v>503</v>
      </c>
      <c r="IS248" s="217" t="s">
        <v>503</v>
      </c>
      <c r="IT248" s="217" t="s">
        <v>503</v>
      </c>
      <c r="IU248" s="217" t="s">
        <v>503</v>
      </c>
      <c r="IV248" s="217" t="s">
        <v>503</v>
      </c>
      <c r="IW248" s="217" t="s">
        <v>503</v>
      </c>
      <c r="IX248" s="217" t="s">
        <v>503</v>
      </c>
    </row>
    <row r="249" spans="1:260" s="231" customFormat="1" ht="15" x14ac:dyDescent="0.25">
      <c r="A249" s="240"/>
      <c r="B249" s="236"/>
      <c r="C249" s="518" t="s">
        <v>473</v>
      </c>
      <c r="D249" s="518"/>
      <c r="E249" s="518"/>
      <c r="F249" s="518"/>
      <c r="G249" s="518"/>
      <c r="H249" s="316"/>
      <c r="I249" s="317"/>
      <c r="J249" s="317"/>
      <c r="K249" s="317"/>
      <c r="L249" s="319"/>
      <c r="M249" s="317"/>
      <c r="N249" s="319"/>
      <c r="O249" s="317"/>
      <c r="P249" s="323">
        <v>1408.8</v>
      </c>
      <c r="HY249" s="223"/>
      <c r="HZ249" s="223"/>
      <c r="IA249" s="223"/>
      <c r="IB249" s="223"/>
      <c r="IC249" s="223"/>
      <c r="ID249" s="223"/>
      <c r="IE249" s="233"/>
      <c r="IF249" s="233"/>
      <c r="IG249" s="233"/>
      <c r="IH249" s="223"/>
      <c r="II249" s="233"/>
      <c r="IJ249" s="223" t="s">
        <v>473</v>
      </c>
    </row>
    <row r="250" spans="1:260" s="231" customFormat="1" ht="0.75" customHeight="1" x14ac:dyDescent="0.25">
      <c r="A250" s="289"/>
      <c r="B250" s="290"/>
      <c r="C250" s="290"/>
      <c r="D250" s="290"/>
      <c r="E250" s="290"/>
      <c r="F250" s="290"/>
      <c r="G250" s="290"/>
      <c r="H250" s="291"/>
      <c r="I250" s="292"/>
      <c r="J250" s="292"/>
      <c r="K250" s="292"/>
      <c r="L250" s="293"/>
      <c r="M250" s="292"/>
      <c r="N250" s="293"/>
      <c r="O250" s="292"/>
      <c r="P250" s="294"/>
      <c r="HY250" s="223"/>
      <c r="HZ250" s="223"/>
      <c r="IA250" s="223"/>
      <c r="IB250" s="223"/>
      <c r="IC250" s="223"/>
      <c r="ID250" s="223"/>
      <c r="IE250" s="233"/>
      <c r="IF250" s="233"/>
      <c r="IG250" s="233"/>
      <c r="IH250" s="223"/>
      <c r="II250" s="233"/>
      <c r="IJ250" s="223"/>
    </row>
    <row r="251" spans="1:260" s="231" customFormat="1" ht="15" x14ac:dyDescent="0.25">
      <c r="A251" s="314" t="s">
        <v>595</v>
      </c>
      <c r="B251" s="315" t="s">
        <v>512</v>
      </c>
      <c r="C251" s="520" t="s">
        <v>728</v>
      </c>
      <c r="D251" s="520"/>
      <c r="E251" s="520"/>
      <c r="F251" s="520"/>
      <c r="G251" s="520"/>
      <c r="H251" s="316" t="s">
        <v>532</v>
      </c>
      <c r="I251" s="317">
        <v>2</v>
      </c>
      <c r="J251" s="318">
        <v>1</v>
      </c>
      <c r="K251" s="318">
        <v>2</v>
      </c>
      <c r="L251" s="319"/>
      <c r="M251" s="317"/>
      <c r="N251" s="325">
        <v>1669.13</v>
      </c>
      <c r="O251" s="317"/>
      <c r="P251" s="323">
        <v>3338.26</v>
      </c>
      <c r="HY251" s="223"/>
      <c r="HZ251" s="223" t="s">
        <v>728</v>
      </c>
      <c r="IA251" s="223" t="s">
        <v>503</v>
      </c>
      <c r="IB251" s="223" t="s">
        <v>503</v>
      </c>
      <c r="IC251" s="223" t="s">
        <v>503</v>
      </c>
      <c r="ID251" s="223" t="s">
        <v>503</v>
      </c>
      <c r="IE251" s="233"/>
      <c r="IF251" s="233"/>
      <c r="IG251" s="233"/>
      <c r="IH251" s="223"/>
      <c r="II251" s="233"/>
      <c r="IJ251" s="223"/>
    </row>
    <row r="252" spans="1:260" s="231" customFormat="1" ht="15" x14ac:dyDescent="0.25">
      <c r="A252" s="240"/>
      <c r="B252" s="236"/>
      <c r="C252" s="524" t="s">
        <v>633</v>
      </c>
      <c r="D252" s="524"/>
      <c r="E252" s="524"/>
      <c r="F252" s="524"/>
      <c r="G252" s="524"/>
      <c r="H252" s="524"/>
      <c r="I252" s="524"/>
      <c r="J252" s="524"/>
      <c r="K252" s="524"/>
      <c r="L252" s="524"/>
      <c r="M252" s="524"/>
      <c r="N252" s="524"/>
      <c r="O252" s="524"/>
      <c r="P252" s="525"/>
      <c r="HY252" s="223"/>
      <c r="HZ252" s="223"/>
      <c r="IA252" s="223"/>
      <c r="IB252" s="223"/>
      <c r="IC252" s="223"/>
      <c r="ID252" s="223"/>
      <c r="IE252" s="233"/>
      <c r="IF252" s="233"/>
      <c r="IG252" s="233"/>
      <c r="IH252" s="223"/>
      <c r="II252" s="233"/>
      <c r="IJ252" s="223"/>
      <c r="IK252" s="217" t="s">
        <v>633</v>
      </c>
      <c r="IL252" s="217" t="s">
        <v>503</v>
      </c>
      <c r="IM252" s="217" t="s">
        <v>503</v>
      </c>
      <c r="IN252" s="217" t="s">
        <v>503</v>
      </c>
      <c r="IO252" s="217" t="s">
        <v>503</v>
      </c>
      <c r="IP252" s="217" t="s">
        <v>503</v>
      </c>
      <c r="IQ252" s="217" t="s">
        <v>503</v>
      </c>
      <c r="IR252" s="217" t="s">
        <v>503</v>
      </c>
      <c r="IS252" s="217" t="s">
        <v>503</v>
      </c>
      <c r="IT252" s="217" t="s">
        <v>503</v>
      </c>
      <c r="IU252" s="217" t="s">
        <v>503</v>
      </c>
      <c r="IV252" s="217" t="s">
        <v>503</v>
      </c>
      <c r="IW252" s="217" t="s">
        <v>503</v>
      </c>
      <c r="IX252" s="217" t="s">
        <v>503</v>
      </c>
    </row>
    <row r="253" spans="1:260" s="231" customFormat="1" ht="15" x14ac:dyDescent="0.25">
      <c r="A253" s="282"/>
      <c r="B253" s="261"/>
      <c r="C253" s="524" t="s">
        <v>729</v>
      </c>
      <c r="D253" s="524"/>
      <c r="E253" s="524"/>
      <c r="F253" s="524"/>
      <c r="G253" s="524"/>
      <c r="H253" s="524"/>
      <c r="I253" s="524"/>
      <c r="J253" s="524"/>
      <c r="K253" s="524"/>
      <c r="L253" s="524"/>
      <c r="M253" s="524"/>
      <c r="N253" s="524"/>
      <c r="O253" s="524"/>
      <c r="P253" s="525"/>
      <c r="HY253" s="223"/>
      <c r="HZ253" s="223"/>
      <c r="IA253" s="223"/>
      <c r="IB253" s="223"/>
      <c r="IC253" s="223"/>
      <c r="ID253" s="223"/>
      <c r="IE253" s="233"/>
      <c r="IF253" s="233"/>
      <c r="IG253" s="233"/>
      <c r="IH253" s="223"/>
      <c r="II253" s="233"/>
      <c r="IJ253" s="223"/>
      <c r="IZ253" s="217" t="s">
        <v>729</v>
      </c>
    </row>
    <row r="254" spans="1:260" s="231" customFormat="1" ht="15" x14ac:dyDescent="0.25">
      <c r="A254" s="240"/>
      <c r="B254" s="236"/>
      <c r="C254" s="518" t="s">
        <v>473</v>
      </c>
      <c r="D254" s="518"/>
      <c r="E254" s="518"/>
      <c r="F254" s="518"/>
      <c r="G254" s="518"/>
      <c r="H254" s="316"/>
      <c r="I254" s="317"/>
      <c r="J254" s="317"/>
      <c r="K254" s="317"/>
      <c r="L254" s="319"/>
      <c r="M254" s="317"/>
      <c r="N254" s="319"/>
      <c r="O254" s="317"/>
      <c r="P254" s="323">
        <v>3338.26</v>
      </c>
      <c r="HY254" s="223"/>
      <c r="HZ254" s="223"/>
      <c r="IA254" s="223"/>
      <c r="IB254" s="223"/>
      <c r="IC254" s="223"/>
      <c r="ID254" s="223"/>
      <c r="IE254" s="233"/>
      <c r="IF254" s="233"/>
      <c r="IG254" s="233"/>
      <c r="IH254" s="223"/>
      <c r="II254" s="233"/>
      <c r="IJ254" s="223" t="s">
        <v>473</v>
      </c>
    </row>
    <row r="255" spans="1:260" s="231" customFormat="1" ht="0.75" customHeight="1" x14ac:dyDescent="0.25">
      <c r="A255" s="289"/>
      <c r="B255" s="290"/>
      <c r="C255" s="290"/>
      <c r="D255" s="290"/>
      <c r="E255" s="290"/>
      <c r="F255" s="290"/>
      <c r="G255" s="290"/>
      <c r="H255" s="291"/>
      <c r="I255" s="292"/>
      <c r="J255" s="292"/>
      <c r="K255" s="292"/>
      <c r="L255" s="293"/>
      <c r="M255" s="292"/>
      <c r="N255" s="293"/>
      <c r="O255" s="292"/>
      <c r="P255" s="294"/>
      <c r="HY255" s="223"/>
      <c r="HZ255" s="223"/>
      <c r="IA255" s="223"/>
      <c r="IB255" s="223"/>
      <c r="IC255" s="223"/>
      <c r="ID255" s="223"/>
      <c r="IE255" s="233"/>
      <c r="IF255" s="233"/>
      <c r="IG255" s="233"/>
      <c r="IH255" s="223"/>
      <c r="II255" s="233"/>
      <c r="IJ255" s="223"/>
    </row>
    <row r="256" spans="1:260" s="231" customFormat="1" ht="15" x14ac:dyDescent="0.25">
      <c r="A256" s="314" t="s">
        <v>596</v>
      </c>
      <c r="B256" s="315" t="s">
        <v>512</v>
      </c>
      <c r="C256" s="520" t="s">
        <v>730</v>
      </c>
      <c r="D256" s="520"/>
      <c r="E256" s="520"/>
      <c r="F256" s="520"/>
      <c r="G256" s="520"/>
      <c r="H256" s="316" t="s">
        <v>532</v>
      </c>
      <c r="I256" s="317">
        <v>2</v>
      </c>
      <c r="J256" s="318">
        <v>1</v>
      </c>
      <c r="K256" s="318">
        <v>2</v>
      </c>
      <c r="L256" s="319"/>
      <c r="M256" s="317"/>
      <c r="N256" s="327">
        <v>122.5</v>
      </c>
      <c r="O256" s="317"/>
      <c r="P256" s="329">
        <v>245</v>
      </c>
      <c r="HY256" s="223"/>
      <c r="HZ256" s="223" t="s">
        <v>730</v>
      </c>
      <c r="IA256" s="223" t="s">
        <v>503</v>
      </c>
      <c r="IB256" s="223" t="s">
        <v>503</v>
      </c>
      <c r="IC256" s="223" t="s">
        <v>503</v>
      </c>
      <c r="ID256" s="223" t="s">
        <v>503</v>
      </c>
      <c r="IE256" s="233"/>
      <c r="IF256" s="233"/>
      <c r="IG256" s="233"/>
      <c r="IH256" s="223"/>
      <c r="II256" s="233"/>
      <c r="IJ256" s="223"/>
    </row>
    <row r="257" spans="1:260" s="231" customFormat="1" ht="15" x14ac:dyDescent="0.25">
      <c r="A257" s="240"/>
      <c r="B257" s="236"/>
      <c r="C257" s="524" t="s">
        <v>633</v>
      </c>
      <c r="D257" s="524"/>
      <c r="E257" s="524"/>
      <c r="F257" s="524"/>
      <c r="G257" s="524"/>
      <c r="H257" s="524"/>
      <c r="I257" s="524"/>
      <c r="J257" s="524"/>
      <c r="K257" s="524"/>
      <c r="L257" s="524"/>
      <c r="M257" s="524"/>
      <c r="N257" s="524"/>
      <c r="O257" s="524"/>
      <c r="P257" s="525"/>
      <c r="HY257" s="223"/>
      <c r="HZ257" s="223"/>
      <c r="IA257" s="223"/>
      <c r="IB257" s="223"/>
      <c r="IC257" s="223"/>
      <c r="ID257" s="223"/>
      <c r="IE257" s="233"/>
      <c r="IF257" s="233"/>
      <c r="IG257" s="233"/>
      <c r="IH257" s="223"/>
      <c r="II257" s="233"/>
      <c r="IJ257" s="223"/>
      <c r="IK257" s="217" t="s">
        <v>633</v>
      </c>
      <c r="IL257" s="217" t="s">
        <v>503</v>
      </c>
      <c r="IM257" s="217" t="s">
        <v>503</v>
      </c>
      <c r="IN257" s="217" t="s">
        <v>503</v>
      </c>
      <c r="IO257" s="217" t="s">
        <v>503</v>
      </c>
      <c r="IP257" s="217" t="s">
        <v>503</v>
      </c>
      <c r="IQ257" s="217" t="s">
        <v>503</v>
      </c>
      <c r="IR257" s="217" t="s">
        <v>503</v>
      </c>
      <c r="IS257" s="217" t="s">
        <v>503</v>
      </c>
      <c r="IT257" s="217" t="s">
        <v>503</v>
      </c>
      <c r="IU257" s="217" t="s">
        <v>503</v>
      </c>
      <c r="IV257" s="217" t="s">
        <v>503</v>
      </c>
      <c r="IW257" s="217" t="s">
        <v>503</v>
      </c>
      <c r="IX257" s="217" t="s">
        <v>503</v>
      </c>
    </row>
    <row r="258" spans="1:260" s="231" customFormat="1" ht="15" x14ac:dyDescent="0.25">
      <c r="A258" s="282"/>
      <c r="B258" s="261"/>
      <c r="C258" s="524" t="s">
        <v>731</v>
      </c>
      <c r="D258" s="524"/>
      <c r="E258" s="524"/>
      <c r="F258" s="524"/>
      <c r="G258" s="524"/>
      <c r="H258" s="524"/>
      <c r="I258" s="524"/>
      <c r="J258" s="524"/>
      <c r="K258" s="524"/>
      <c r="L258" s="524"/>
      <c r="M258" s="524"/>
      <c r="N258" s="524"/>
      <c r="O258" s="524"/>
      <c r="P258" s="525"/>
      <c r="HY258" s="223"/>
      <c r="HZ258" s="223"/>
      <c r="IA258" s="223"/>
      <c r="IB258" s="223"/>
      <c r="IC258" s="223"/>
      <c r="ID258" s="223"/>
      <c r="IE258" s="233"/>
      <c r="IF258" s="233"/>
      <c r="IG258" s="233"/>
      <c r="IH258" s="223"/>
      <c r="II258" s="233"/>
      <c r="IJ258" s="223"/>
      <c r="IZ258" s="217" t="s">
        <v>731</v>
      </c>
    </row>
    <row r="259" spans="1:260" s="231" customFormat="1" ht="15" x14ac:dyDescent="0.25">
      <c r="A259" s="240"/>
      <c r="B259" s="236"/>
      <c r="C259" s="518" t="s">
        <v>473</v>
      </c>
      <c r="D259" s="518"/>
      <c r="E259" s="518"/>
      <c r="F259" s="518"/>
      <c r="G259" s="518"/>
      <c r="H259" s="316"/>
      <c r="I259" s="317"/>
      <c r="J259" s="317"/>
      <c r="K259" s="317"/>
      <c r="L259" s="319"/>
      <c r="M259" s="317"/>
      <c r="N259" s="319"/>
      <c r="O259" s="317"/>
      <c r="P259" s="329">
        <v>245</v>
      </c>
      <c r="HY259" s="223"/>
      <c r="HZ259" s="223"/>
      <c r="IA259" s="223"/>
      <c r="IB259" s="223"/>
      <c r="IC259" s="223"/>
      <c r="ID259" s="223"/>
      <c r="IE259" s="233"/>
      <c r="IF259" s="233"/>
      <c r="IG259" s="233"/>
      <c r="IH259" s="223"/>
      <c r="II259" s="233"/>
      <c r="IJ259" s="223" t="s">
        <v>473</v>
      </c>
    </row>
    <row r="260" spans="1:260" s="231" customFormat="1" ht="0.75" customHeight="1" x14ac:dyDescent="0.25">
      <c r="A260" s="289"/>
      <c r="B260" s="290"/>
      <c r="C260" s="290"/>
      <c r="D260" s="290"/>
      <c r="E260" s="290"/>
      <c r="F260" s="290"/>
      <c r="G260" s="290"/>
      <c r="H260" s="291"/>
      <c r="I260" s="292"/>
      <c r="J260" s="292"/>
      <c r="K260" s="292"/>
      <c r="L260" s="293"/>
      <c r="M260" s="292"/>
      <c r="N260" s="293"/>
      <c r="O260" s="292"/>
      <c r="P260" s="294"/>
      <c r="HY260" s="223"/>
      <c r="HZ260" s="223"/>
      <c r="IA260" s="223"/>
      <c r="IB260" s="223"/>
      <c r="IC260" s="223"/>
      <c r="ID260" s="223"/>
      <c r="IE260" s="233"/>
      <c r="IF260" s="233"/>
      <c r="IG260" s="233"/>
      <c r="IH260" s="223"/>
      <c r="II260" s="233"/>
      <c r="IJ260" s="223"/>
    </row>
    <row r="261" spans="1:260" s="231" customFormat="1" ht="15" x14ac:dyDescent="0.25">
      <c r="A261" s="314" t="s">
        <v>650</v>
      </c>
      <c r="B261" s="315" t="s">
        <v>512</v>
      </c>
      <c r="C261" s="520" t="s">
        <v>732</v>
      </c>
      <c r="D261" s="520"/>
      <c r="E261" s="520"/>
      <c r="F261" s="520"/>
      <c r="G261" s="520"/>
      <c r="H261" s="316" t="s">
        <v>532</v>
      </c>
      <c r="I261" s="317">
        <v>1</v>
      </c>
      <c r="J261" s="318">
        <v>1</v>
      </c>
      <c r="K261" s="318">
        <v>1</v>
      </c>
      <c r="L261" s="319"/>
      <c r="M261" s="317"/>
      <c r="N261" s="327">
        <v>137.5</v>
      </c>
      <c r="O261" s="317"/>
      <c r="P261" s="329">
        <v>137.5</v>
      </c>
      <c r="HY261" s="223"/>
      <c r="HZ261" s="223" t="s">
        <v>732</v>
      </c>
      <c r="IA261" s="223" t="s">
        <v>503</v>
      </c>
      <c r="IB261" s="223" t="s">
        <v>503</v>
      </c>
      <c r="IC261" s="223" t="s">
        <v>503</v>
      </c>
      <c r="ID261" s="223" t="s">
        <v>503</v>
      </c>
      <c r="IE261" s="233"/>
      <c r="IF261" s="233"/>
      <c r="IG261" s="233"/>
      <c r="IH261" s="223"/>
      <c r="II261" s="233"/>
      <c r="IJ261" s="223"/>
    </row>
    <row r="262" spans="1:260" s="231" customFormat="1" ht="15" x14ac:dyDescent="0.25">
      <c r="A262" s="240"/>
      <c r="B262" s="236"/>
      <c r="C262" s="524" t="s">
        <v>633</v>
      </c>
      <c r="D262" s="524"/>
      <c r="E262" s="524"/>
      <c r="F262" s="524"/>
      <c r="G262" s="524"/>
      <c r="H262" s="524"/>
      <c r="I262" s="524"/>
      <c r="J262" s="524"/>
      <c r="K262" s="524"/>
      <c r="L262" s="524"/>
      <c r="M262" s="524"/>
      <c r="N262" s="524"/>
      <c r="O262" s="524"/>
      <c r="P262" s="525"/>
      <c r="HY262" s="223"/>
      <c r="HZ262" s="223"/>
      <c r="IA262" s="223"/>
      <c r="IB262" s="223"/>
      <c r="IC262" s="223"/>
      <c r="ID262" s="223"/>
      <c r="IE262" s="233"/>
      <c r="IF262" s="233"/>
      <c r="IG262" s="233"/>
      <c r="IH262" s="223"/>
      <c r="II262" s="233"/>
      <c r="IJ262" s="223"/>
      <c r="IK262" s="217" t="s">
        <v>633</v>
      </c>
      <c r="IL262" s="217" t="s">
        <v>503</v>
      </c>
      <c r="IM262" s="217" t="s">
        <v>503</v>
      </c>
      <c r="IN262" s="217" t="s">
        <v>503</v>
      </c>
      <c r="IO262" s="217" t="s">
        <v>503</v>
      </c>
      <c r="IP262" s="217" t="s">
        <v>503</v>
      </c>
      <c r="IQ262" s="217" t="s">
        <v>503</v>
      </c>
      <c r="IR262" s="217" t="s">
        <v>503</v>
      </c>
      <c r="IS262" s="217" t="s">
        <v>503</v>
      </c>
      <c r="IT262" s="217" t="s">
        <v>503</v>
      </c>
      <c r="IU262" s="217" t="s">
        <v>503</v>
      </c>
      <c r="IV262" s="217" t="s">
        <v>503</v>
      </c>
      <c r="IW262" s="217" t="s">
        <v>503</v>
      </c>
      <c r="IX262" s="217" t="s">
        <v>503</v>
      </c>
    </row>
    <row r="263" spans="1:260" s="231" customFormat="1" ht="15" x14ac:dyDescent="0.25">
      <c r="A263" s="282"/>
      <c r="B263" s="261"/>
      <c r="C263" s="524" t="s">
        <v>733</v>
      </c>
      <c r="D263" s="524"/>
      <c r="E263" s="524"/>
      <c r="F263" s="524"/>
      <c r="G263" s="524"/>
      <c r="H263" s="524"/>
      <c r="I263" s="524"/>
      <c r="J263" s="524"/>
      <c r="K263" s="524"/>
      <c r="L263" s="524"/>
      <c r="M263" s="524"/>
      <c r="N263" s="524"/>
      <c r="O263" s="524"/>
      <c r="P263" s="525"/>
      <c r="HY263" s="223"/>
      <c r="HZ263" s="223"/>
      <c r="IA263" s="223"/>
      <c r="IB263" s="223"/>
      <c r="IC263" s="223"/>
      <c r="ID263" s="223"/>
      <c r="IE263" s="233"/>
      <c r="IF263" s="233"/>
      <c r="IG263" s="233"/>
      <c r="IH263" s="223"/>
      <c r="II263" s="233"/>
      <c r="IJ263" s="223"/>
      <c r="IZ263" s="217" t="s">
        <v>733</v>
      </c>
    </row>
    <row r="264" spans="1:260" s="231" customFormat="1" ht="15" x14ac:dyDescent="0.25">
      <c r="A264" s="240"/>
      <c r="B264" s="236"/>
      <c r="C264" s="518" t="s">
        <v>473</v>
      </c>
      <c r="D264" s="518"/>
      <c r="E264" s="518"/>
      <c r="F264" s="518"/>
      <c r="G264" s="518"/>
      <c r="H264" s="316"/>
      <c r="I264" s="317"/>
      <c r="J264" s="317"/>
      <c r="K264" s="317"/>
      <c r="L264" s="319"/>
      <c r="M264" s="317"/>
      <c r="N264" s="319"/>
      <c r="O264" s="317"/>
      <c r="P264" s="329">
        <v>137.5</v>
      </c>
      <c r="HY264" s="223"/>
      <c r="HZ264" s="223"/>
      <c r="IA264" s="223"/>
      <c r="IB264" s="223"/>
      <c r="IC264" s="223"/>
      <c r="ID264" s="223"/>
      <c r="IE264" s="233"/>
      <c r="IF264" s="233"/>
      <c r="IG264" s="233"/>
      <c r="IH264" s="223"/>
      <c r="II264" s="233"/>
      <c r="IJ264" s="223" t="s">
        <v>473</v>
      </c>
    </row>
    <row r="265" spans="1:260" s="231" customFormat="1" ht="0.75" customHeight="1" x14ac:dyDescent="0.25">
      <c r="A265" s="289"/>
      <c r="B265" s="290"/>
      <c r="C265" s="290"/>
      <c r="D265" s="290"/>
      <c r="E265" s="290"/>
      <c r="F265" s="290"/>
      <c r="G265" s="290"/>
      <c r="H265" s="291"/>
      <c r="I265" s="292"/>
      <c r="J265" s="292"/>
      <c r="K265" s="292"/>
      <c r="L265" s="293"/>
      <c r="M265" s="292"/>
      <c r="N265" s="293"/>
      <c r="O265" s="292"/>
      <c r="P265" s="294"/>
      <c r="HY265" s="223"/>
      <c r="HZ265" s="223"/>
      <c r="IA265" s="223"/>
      <c r="IB265" s="223"/>
      <c r="IC265" s="223"/>
      <c r="ID265" s="223"/>
      <c r="IE265" s="233"/>
      <c r="IF265" s="233"/>
      <c r="IG265" s="233"/>
      <c r="IH265" s="223"/>
      <c r="II265" s="233"/>
      <c r="IJ265" s="223"/>
    </row>
    <row r="266" spans="1:260" s="231" customFormat="1" ht="34.5" x14ac:dyDescent="0.25">
      <c r="A266" s="314" t="s">
        <v>734</v>
      </c>
      <c r="B266" s="315" t="s">
        <v>735</v>
      </c>
      <c r="C266" s="520" t="s">
        <v>736</v>
      </c>
      <c r="D266" s="520"/>
      <c r="E266" s="520"/>
      <c r="F266" s="520"/>
      <c r="G266" s="520"/>
      <c r="H266" s="316" t="s">
        <v>476</v>
      </c>
      <c r="I266" s="317">
        <v>0.1206</v>
      </c>
      <c r="J266" s="318">
        <v>1</v>
      </c>
      <c r="K266" s="331">
        <v>0.1206</v>
      </c>
      <c r="L266" s="319"/>
      <c r="M266" s="317"/>
      <c r="N266" s="325">
        <v>53064.68</v>
      </c>
      <c r="O266" s="317"/>
      <c r="P266" s="323">
        <v>6399.6</v>
      </c>
      <c r="HY266" s="223"/>
      <c r="HZ266" s="223" t="s">
        <v>736</v>
      </c>
      <c r="IA266" s="223" t="s">
        <v>503</v>
      </c>
      <c r="IB266" s="223" t="s">
        <v>503</v>
      </c>
      <c r="IC266" s="223" t="s">
        <v>503</v>
      </c>
      <c r="ID266" s="223" t="s">
        <v>503</v>
      </c>
      <c r="IE266" s="233"/>
      <c r="IF266" s="233"/>
      <c r="IG266" s="233"/>
      <c r="IH266" s="223"/>
      <c r="II266" s="233"/>
      <c r="IJ266" s="223"/>
    </row>
    <row r="267" spans="1:260" s="231" customFormat="1" ht="15" x14ac:dyDescent="0.25">
      <c r="A267" s="240"/>
      <c r="B267" s="236"/>
      <c r="C267" s="524" t="s">
        <v>633</v>
      </c>
      <c r="D267" s="524"/>
      <c r="E267" s="524"/>
      <c r="F267" s="524"/>
      <c r="G267" s="524"/>
      <c r="H267" s="524"/>
      <c r="I267" s="524"/>
      <c r="J267" s="524"/>
      <c r="K267" s="524"/>
      <c r="L267" s="524"/>
      <c r="M267" s="524"/>
      <c r="N267" s="524"/>
      <c r="O267" s="524"/>
      <c r="P267" s="525"/>
      <c r="HY267" s="223"/>
      <c r="HZ267" s="223"/>
      <c r="IA267" s="223"/>
      <c r="IB267" s="223"/>
      <c r="IC267" s="223"/>
      <c r="ID267" s="223"/>
      <c r="IE267" s="233"/>
      <c r="IF267" s="233"/>
      <c r="IG267" s="233"/>
      <c r="IH267" s="223"/>
      <c r="II267" s="233"/>
      <c r="IJ267" s="223"/>
      <c r="IK267" s="217" t="s">
        <v>633</v>
      </c>
      <c r="IL267" s="217" t="s">
        <v>503</v>
      </c>
      <c r="IM267" s="217" t="s">
        <v>503</v>
      </c>
      <c r="IN267" s="217" t="s">
        <v>503</v>
      </c>
      <c r="IO267" s="217" t="s">
        <v>503</v>
      </c>
      <c r="IP267" s="217" t="s">
        <v>503</v>
      </c>
      <c r="IQ267" s="217" t="s">
        <v>503</v>
      </c>
      <c r="IR267" s="217" t="s">
        <v>503</v>
      </c>
      <c r="IS267" s="217" t="s">
        <v>503</v>
      </c>
      <c r="IT267" s="217" t="s">
        <v>503</v>
      </c>
      <c r="IU267" s="217" t="s">
        <v>503</v>
      </c>
      <c r="IV267" s="217" t="s">
        <v>503</v>
      </c>
      <c r="IW267" s="217" t="s">
        <v>503</v>
      </c>
      <c r="IX267" s="217" t="s">
        <v>503</v>
      </c>
    </row>
    <row r="268" spans="1:260" s="231" customFormat="1" ht="15" x14ac:dyDescent="0.25">
      <c r="A268" s="240"/>
      <c r="B268" s="236"/>
      <c r="C268" s="518" t="s">
        <v>473</v>
      </c>
      <c r="D268" s="518"/>
      <c r="E268" s="518"/>
      <c r="F268" s="518"/>
      <c r="G268" s="518"/>
      <c r="H268" s="316"/>
      <c r="I268" s="317"/>
      <c r="J268" s="317"/>
      <c r="K268" s="317"/>
      <c r="L268" s="319"/>
      <c r="M268" s="317"/>
      <c r="N268" s="319"/>
      <c r="O268" s="317"/>
      <c r="P268" s="323">
        <v>6399.6</v>
      </c>
      <c r="HY268" s="223"/>
      <c r="HZ268" s="223"/>
      <c r="IA268" s="223"/>
      <c r="IB268" s="223"/>
      <c r="IC268" s="223"/>
      <c r="ID268" s="223"/>
      <c r="IE268" s="233"/>
      <c r="IF268" s="233"/>
      <c r="IG268" s="233"/>
      <c r="IH268" s="223"/>
      <c r="II268" s="233"/>
      <c r="IJ268" s="223" t="s">
        <v>473</v>
      </c>
    </row>
    <row r="269" spans="1:260" s="231" customFormat="1" ht="0.75" customHeight="1" x14ac:dyDescent="0.25">
      <c r="A269" s="289"/>
      <c r="B269" s="290"/>
      <c r="C269" s="290"/>
      <c r="D269" s="290"/>
      <c r="E269" s="290"/>
      <c r="F269" s="290"/>
      <c r="G269" s="290"/>
      <c r="H269" s="291"/>
      <c r="I269" s="292"/>
      <c r="J269" s="292"/>
      <c r="K269" s="292"/>
      <c r="L269" s="293"/>
      <c r="M269" s="292"/>
      <c r="N269" s="293"/>
      <c r="O269" s="292"/>
      <c r="P269" s="294"/>
      <c r="HY269" s="223"/>
      <c r="HZ269" s="223"/>
      <c r="IA269" s="223"/>
      <c r="IB269" s="223"/>
      <c r="IC269" s="223"/>
      <c r="ID269" s="223"/>
      <c r="IE269" s="233"/>
      <c r="IF269" s="233"/>
      <c r="IG269" s="233"/>
      <c r="IH269" s="223"/>
      <c r="II269" s="233"/>
      <c r="IJ269" s="223"/>
    </row>
    <row r="270" spans="1:260" s="231" customFormat="1" ht="23.25" x14ac:dyDescent="0.25">
      <c r="A270" s="314" t="s">
        <v>737</v>
      </c>
      <c r="B270" s="315" t="s">
        <v>639</v>
      </c>
      <c r="C270" s="520" t="s">
        <v>640</v>
      </c>
      <c r="D270" s="520"/>
      <c r="E270" s="520"/>
      <c r="F270" s="520"/>
      <c r="G270" s="520"/>
      <c r="H270" s="316" t="s">
        <v>476</v>
      </c>
      <c r="I270" s="317">
        <v>5.04E-2</v>
      </c>
      <c r="J270" s="318">
        <v>1</v>
      </c>
      <c r="K270" s="331">
        <v>5.04E-2</v>
      </c>
      <c r="L270" s="322">
        <v>67961.14</v>
      </c>
      <c r="M270" s="324">
        <v>0.87</v>
      </c>
      <c r="N270" s="325">
        <v>59126.19</v>
      </c>
      <c r="O270" s="317"/>
      <c r="P270" s="323">
        <v>2979.96</v>
      </c>
      <c r="HY270" s="223"/>
      <c r="HZ270" s="223" t="s">
        <v>640</v>
      </c>
      <c r="IA270" s="223" t="s">
        <v>503</v>
      </c>
      <c r="IB270" s="223" t="s">
        <v>503</v>
      </c>
      <c r="IC270" s="223" t="s">
        <v>503</v>
      </c>
      <c r="ID270" s="223" t="s">
        <v>503</v>
      </c>
      <c r="IE270" s="233"/>
      <c r="IF270" s="233"/>
      <c r="IG270" s="233"/>
      <c r="IH270" s="223"/>
      <c r="II270" s="233"/>
      <c r="IJ270" s="223"/>
    </row>
    <row r="271" spans="1:260" s="231" customFormat="1" ht="15" x14ac:dyDescent="0.25">
      <c r="A271" s="240"/>
      <c r="B271" s="236"/>
      <c r="C271" s="524" t="s">
        <v>633</v>
      </c>
      <c r="D271" s="524"/>
      <c r="E271" s="524"/>
      <c r="F271" s="524"/>
      <c r="G271" s="524"/>
      <c r="H271" s="524"/>
      <c r="I271" s="524"/>
      <c r="J271" s="524"/>
      <c r="K271" s="524"/>
      <c r="L271" s="524"/>
      <c r="M271" s="524"/>
      <c r="N271" s="524"/>
      <c r="O271" s="524"/>
      <c r="P271" s="525"/>
      <c r="HY271" s="223"/>
      <c r="HZ271" s="223"/>
      <c r="IA271" s="223"/>
      <c r="IB271" s="223"/>
      <c r="IC271" s="223"/>
      <c r="ID271" s="223"/>
      <c r="IE271" s="233"/>
      <c r="IF271" s="233"/>
      <c r="IG271" s="233"/>
      <c r="IH271" s="223"/>
      <c r="II271" s="233"/>
      <c r="IJ271" s="223"/>
      <c r="IK271" s="217" t="s">
        <v>633</v>
      </c>
      <c r="IL271" s="217" t="s">
        <v>503</v>
      </c>
      <c r="IM271" s="217" t="s">
        <v>503</v>
      </c>
      <c r="IN271" s="217" t="s">
        <v>503</v>
      </c>
      <c r="IO271" s="217" t="s">
        <v>503</v>
      </c>
      <c r="IP271" s="217" t="s">
        <v>503</v>
      </c>
      <c r="IQ271" s="217" t="s">
        <v>503</v>
      </c>
      <c r="IR271" s="217" t="s">
        <v>503</v>
      </c>
      <c r="IS271" s="217" t="s">
        <v>503</v>
      </c>
      <c r="IT271" s="217" t="s">
        <v>503</v>
      </c>
      <c r="IU271" s="217" t="s">
        <v>503</v>
      </c>
      <c r="IV271" s="217" t="s">
        <v>503</v>
      </c>
      <c r="IW271" s="217" t="s">
        <v>503</v>
      </c>
      <c r="IX271" s="217" t="s">
        <v>503</v>
      </c>
    </row>
    <row r="272" spans="1:260" s="231" customFormat="1" ht="15" x14ac:dyDescent="0.25">
      <c r="A272" s="240"/>
      <c r="B272" s="236"/>
      <c r="C272" s="518" t="s">
        <v>473</v>
      </c>
      <c r="D272" s="518"/>
      <c r="E272" s="518"/>
      <c r="F272" s="518"/>
      <c r="G272" s="518"/>
      <c r="H272" s="316"/>
      <c r="I272" s="317"/>
      <c r="J272" s="317"/>
      <c r="K272" s="317"/>
      <c r="L272" s="319"/>
      <c r="M272" s="317"/>
      <c r="N272" s="319"/>
      <c r="O272" s="317"/>
      <c r="P272" s="323">
        <v>2979.96</v>
      </c>
      <c r="HY272" s="223"/>
      <c r="HZ272" s="223"/>
      <c r="IA272" s="223"/>
      <c r="IB272" s="223"/>
      <c r="IC272" s="223"/>
      <c r="ID272" s="223"/>
      <c r="IE272" s="233"/>
      <c r="IF272" s="233"/>
      <c r="IG272" s="233"/>
      <c r="IH272" s="223"/>
      <c r="II272" s="233"/>
      <c r="IJ272" s="223" t="s">
        <v>473</v>
      </c>
    </row>
    <row r="273" spans="1:262" s="231" customFormat="1" ht="0.75" customHeight="1" x14ac:dyDescent="0.25">
      <c r="A273" s="289"/>
      <c r="B273" s="290"/>
      <c r="C273" s="290"/>
      <c r="D273" s="290"/>
      <c r="E273" s="290"/>
      <c r="F273" s="290"/>
      <c r="G273" s="290"/>
      <c r="H273" s="291"/>
      <c r="I273" s="292"/>
      <c r="J273" s="292"/>
      <c r="K273" s="292"/>
      <c r="L273" s="293"/>
      <c r="M273" s="292"/>
      <c r="N273" s="293"/>
      <c r="O273" s="292"/>
      <c r="P273" s="294"/>
      <c r="HY273" s="223"/>
      <c r="HZ273" s="223"/>
      <c r="IA273" s="223"/>
      <c r="IB273" s="223"/>
      <c r="IC273" s="223"/>
      <c r="ID273" s="223"/>
      <c r="IE273" s="233"/>
      <c r="IF273" s="233"/>
      <c r="IG273" s="233"/>
      <c r="IH273" s="223"/>
      <c r="II273" s="233"/>
      <c r="IJ273" s="223"/>
    </row>
    <row r="274" spans="1:262" s="231" customFormat="1" ht="15" x14ac:dyDescent="0.25">
      <c r="A274" s="314" t="s">
        <v>738</v>
      </c>
      <c r="B274" s="315" t="s">
        <v>512</v>
      </c>
      <c r="C274" s="520" t="s">
        <v>739</v>
      </c>
      <c r="D274" s="520"/>
      <c r="E274" s="520"/>
      <c r="F274" s="520"/>
      <c r="G274" s="520"/>
      <c r="H274" s="316" t="s">
        <v>532</v>
      </c>
      <c r="I274" s="317">
        <v>3</v>
      </c>
      <c r="J274" s="318">
        <v>1</v>
      </c>
      <c r="K274" s="318">
        <v>3</v>
      </c>
      <c r="L274" s="319"/>
      <c r="M274" s="317"/>
      <c r="N274" s="325">
        <v>5000</v>
      </c>
      <c r="O274" s="317"/>
      <c r="P274" s="323">
        <v>15000</v>
      </c>
      <c r="HY274" s="223"/>
      <c r="HZ274" s="223" t="s">
        <v>739</v>
      </c>
      <c r="IA274" s="223" t="s">
        <v>503</v>
      </c>
      <c r="IB274" s="223" t="s">
        <v>503</v>
      </c>
      <c r="IC274" s="223" t="s">
        <v>503</v>
      </c>
      <c r="ID274" s="223" t="s">
        <v>503</v>
      </c>
      <c r="IE274" s="233"/>
      <c r="IF274" s="233"/>
      <c r="IG274" s="233"/>
      <c r="IH274" s="223"/>
      <c r="II274" s="233"/>
      <c r="IJ274" s="223"/>
    </row>
    <row r="275" spans="1:262" s="231" customFormat="1" ht="15" x14ac:dyDescent="0.25">
      <c r="A275" s="240"/>
      <c r="B275" s="236"/>
      <c r="C275" s="524" t="s">
        <v>633</v>
      </c>
      <c r="D275" s="524"/>
      <c r="E275" s="524"/>
      <c r="F275" s="524"/>
      <c r="G275" s="524"/>
      <c r="H275" s="524"/>
      <c r="I275" s="524"/>
      <c r="J275" s="524"/>
      <c r="K275" s="524"/>
      <c r="L275" s="524"/>
      <c r="M275" s="524"/>
      <c r="N275" s="524"/>
      <c r="O275" s="524"/>
      <c r="P275" s="525"/>
      <c r="HY275" s="223"/>
      <c r="HZ275" s="223"/>
      <c r="IA275" s="223"/>
      <c r="IB275" s="223"/>
      <c r="IC275" s="223"/>
      <c r="ID275" s="223"/>
      <c r="IE275" s="233"/>
      <c r="IF275" s="233"/>
      <c r="IG275" s="233"/>
      <c r="IH275" s="223"/>
      <c r="II275" s="233"/>
      <c r="IJ275" s="223"/>
      <c r="IK275" s="217" t="s">
        <v>633</v>
      </c>
      <c r="IL275" s="217" t="s">
        <v>503</v>
      </c>
      <c r="IM275" s="217" t="s">
        <v>503</v>
      </c>
      <c r="IN275" s="217" t="s">
        <v>503</v>
      </c>
      <c r="IO275" s="217" t="s">
        <v>503</v>
      </c>
      <c r="IP275" s="217" t="s">
        <v>503</v>
      </c>
      <c r="IQ275" s="217" t="s">
        <v>503</v>
      </c>
      <c r="IR275" s="217" t="s">
        <v>503</v>
      </c>
      <c r="IS275" s="217" t="s">
        <v>503</v>
      </c>
      <c r="IT275" s="217" t="s">
        <v>503</v>
      </c>
      <c r="IU275" s="217" t="s">
        <v>503</v>
      </c>
      <c r="IV275" s="217" t="s">
        <v>503</v>
      </c>
      <c r="IW275" s="217" t="s">
        <v>503</v>
      </c>
      <c r="IX275" s="217" t="s">
        <v>503</v>
      </c>
    </row>
    <row r="276" spans="1:262" s="231" customFormat="1" ht="15" x14ac:dyDescent="0.25">
      <c r="A276" s="282"/>
      <c r="B276" s="261"/>
      <c r="C276" s="524" t="s">
        <v>740</v>
      </c>
      <c r="D276" s="524"/>
      <c r="E276" s="524"/>
      <c r="F276" s="524"/>
      <c r="G276" s="524"/>
      <c r="H276" s="524"/>
      <c r="I276" s="524"/>
      <c r="J276" s="524"/>
      <c r="K276" s="524"/>
      <c r="L276" s="524"/>
      <c r="M276" s="524"/>
      <c r="N276" s="524"/>
      <c r="O276" s="524"/>
      <c r="P276" s="525"/>
      <c r="HY276" s="223"/>
      <c r="HZ276" s="223"/>
      <c r="IA276" s="223"/>
      <c r="IB276" s="223"/>
      <c r="IC276" s="223"/>
      <c r="ID276" s="223"/>
      <c r="IE276" s="233"/>
      <c r="IF276" s="233"/>
      <c r="IG276" s="233"/>
      <c r="IH276" s="223"/>
      <c r="II276" s="233"/>
      <c r="IJ276" s="223"/>
      <c r="IZ276" s="217" t="s">
        <v>740</v>
      </c>
    </row>
    <row r="277" spans="1:262" s="231" customFormat="1" ht="15" x14ac:dyDescent="0.25">
      <c r="A277" s="240"/>
      <c r="B277" s="236"/>
      <c r="C277" s="518" t="s">
        <v>473</v>
      </c>
      <c r="D277" s="518"/>
      <c r="E277" s="518"/>
      <c r="F277" s="518"/>
      <c r="G277" s="518"/>
      <c r="H277" s="316"/>
      <c r="I277" s="317"/>
      <c r="J277" s="317"/>
      <c r="K277" s="317"/>
      <c r="L277" s="319"/>
      <c r="M277" s="317"/>
      <c r="N277" s="319"/>
      <c r="O277" s="317"/>
      <c r="P277" s="323">
        <v>15000</v>
      </c>
      <c r="HY277" s="223"/>
      <c r="HZ277" s="223"/>
      <c r="IA277" s="223"/>
      <c r="IB277" s="223"/>
      <c r="IC277" s="223"/>
      <c r="ID277" s="223"/>
      <c r="IE277" s="233"/>
      <c r="IF277" s="233"/>
      <c r="IG277" s="233"/>
      <c r="IH277" s="223"/>
      <c r="II277" s="233"/>
      <c r="IJ277" s="223" t="s">
        <v>473</v>
      </c>
    </row>
    <row r="278" spans="1:262" s="231" customFormat="1" ht="0.75" customHeight="1" x14ac:dyDescent="0.25">
      <c r="A278" s="289"/>
      <c r="B278" s="290"/>
      <c r="C278" s="290"/>
      <c r="D278" s="290"/>
      <c r="E278" s="290"/>
      <c r="F278" s="290"/>
      <c r="G278" s="290"/>
      <c r="H278" s="291"/>
      <c r="I278" s="292"/>
      <c r="J278" s="292"/>
      <c r="K278" s="292"/>
      <c r="L278" s="293"/>
      <c r="M278" s="292"/>
      <c r="N278" s="293"/>
      <c r="O278" s="292"/>
      <c r="P278" s="294"/>
      <c r="HY278" s="223"/>
      <c r="HZ278" s="223"/>
      <c r="IA278" s="223"/>
      <c r="IB278" s="223"/>
      <c r="IC278" s="223"/>
      <c r="ID278" s="223"/>
      <c r="IE278" s="233"/>
      <c r="IF278" s="233"/>
      <c r="IG278" s="233"/>
      <c r="IH278" s="223"/>
      <c r="II278" s="233"/>
      <c r="IJ278" s="223"/>
    </row>
    <row r="279" spans="1:262" s="231" customFormat="1" ht="1.5" customHeight="1" x14ac:dyDescent="0.25">
      <c r="A279" s="289"/>
      <c r="B279" s="344"/>
      <c r="C279" s="344"/>
      <c r="D279" s="344"/>
      <c r="E279" s="344"/>
      <c r="F279" s="292"/>
      <c r="G279" s="292"/>
      <c r="H279" s="292"/>
      <c r="I279" s="292"/>
      <c r="J279" s="293"/>
      <c r="K279" s="292"/>
      <c r="L279" s="293"/>
      <c r="M279" s="345"/>
      <c r="N279" s="293"/>
      <c r="O279" s="346"/>
      <c r="P279" s="347"/>
      <c r="Q279" s="300"/>
      <c r="R279" s="297"/>
      <c r="HY279" s="223"/>
      <c r="HZ279" s="223"/>
      <c r="IA279" s="223"/>
      <c r="IB279" s="223"/>
      <c r="IC279" s="223"/>
      <c r="ID279" s="223"/>
      <c r="IE279" s="233"/>
      <c r="IF279" s="233"/>
      <c r="IG279" s="233"/>
      <c r="IH279" s="223"/>
      <c r="II279" s="233"/>
      <c r="IJ279" s="223"/>
    </row>
    <row r="280" spans="1:262" s="231" customFormat="1" ht="15" x14ac:dyDescent="0.25">
      <c r="A280" s="238"/>
      <c r="B280" s="237"/>
      <c r="C280" s="515" t="s">
        <v>741</v>
      </c>
      <c r="D280" s="515"/>
      <c r="E280" s="515"/>
      <c r="F280" s="515"/>
      <c r="G280" s="515"/>
      <c r="H280" s="515"/>
      <c r="I280" s="515"/>
      <c r="J280" s="515"/>
      <c r="K280" s="515"/>
      <c r="L280" s="515"/>
      <c r="M280" s="515"/>
      <c r="N280" s="515"/>
      <c r="O280" s="515"/>
      <c r="P280" s="349"/>
      <c r="Q280" s="300"/>
      <c r="R280" s="297"/>
      <c r="HY280" s="223"/>
      <c r="HZ280" s="223"/>
      <c r="IA280" s="223"/>
      <c r="IB280" s="223"/>
      <c r="IC280" s="223"/>
      <c r="ID280" s="223"/>
      <c r="IE280" s="233"/>
      <c r="IF280" s="233"/>
      <c r="IG280" s="233"/>
      <c r="IH280" s="223"/>
      <c r="II280" s="233"/>
      <c r="IJ280" s="223"/>
      <c r="JA280" s="223" t="s">
        <v>741</v>
      </c>
    </row>
    <row r="281" spans="1:262" s="231" customFormat="1" ht="15" x14ac:dyDescent="0.25">
      <c r="A281" s="238"/>
      <c r="B281" s="239"/>
      <c r="C281" s="514" t="s">
        <v>597</v>
      </c>
      <c r="D281" s="514"/>
      <c r="E281" s="514"/>
      <c r="F281" s="514"/>
      <c r="G281" s="514"/>
      <c r="H281" s="514"/>
      <c r="I281" s="514"/>
      <c r="J281" s="514"/>
      <c r="K281" s="514"/>
      <c r="L281" s="514"/>
      <c r="M281" s="514"/>
      <c r="N281" s="514"/>
      <c r="O281" s="514"/>
      <c r="P281" s="350">
        <v>214937.28</v>
      </c>
      <c r="Q281" s="300"/>
      <c r="R281" s="297"/>
      <c r="HY281" s="223"/>
      <c r="HZ281" s="223"/>
      <c r="IA281" s="223"/>
      <c r="IB281" s="223"/>
      <c r="IC281" s="223"/>
      <c r="ID281" s="223"/>
      <c r="IE281" s="233"/>
      <c r="IF281" s="233"/>
      <c r="IG281" s="233"/>
      <c r="IH281" s="223"/>
      <c r="II281" s="233"/>
      <c r="IJ281" s="223"/>
      <c r="JA281" s="223"/>
      <c r="JB281" s="217" t="s">
        <v>597</v>
      </c>
    </row>
    <row r="282" spans="1:262" s="231" customFormat="1" ht="15" x14ac:dyDescent="0.25">
      <c r="A282" s="238"/>
      <c r="B282" s="239"/>
      <c r="C282" s="514" t="s">
        <v>511</v>
      </c>
      <c r="D282" s="514"/>
      <c r="E282" s="514"/>
      <c r="F282" s="514"/>
      <c r="G282" s="514"/>
      <c r="H282" s="514"/>
      <c r="I282" s="514"/>
      <c r="J282" s="514"/>
      <c r="K282" s="514"/>
      <c r="L282" s="514"/>
      <c r="M282" s="514"/>
      <c r="N282" s="514"/>
      <c r="O282" s="514"/>
      <c r="P282" s="351"/>
      <c r="Q282" s="300"/>
      <c r="R282" s="297"/>
      <c r="HY282" s="223"/>
      <c r="HZ282" s="223"/>
      <c r="IA282" s="223"/>
      <c r="IB282" s="223"/>
      <c r="IC282" s="223"/>
      <c r="ID282" s="223"/>
      <c r="IE282" s="233"/>
      <c r="IF282" s="233"/>
      <c r="IG282" s="233"/>
      <c r="IH282" s="223"/>
      <c r="II282" s="233"/>
      <c r="IJ282" s="223"/>
      <c r="JA282" s="223"/>
      <c r="JB282" s="217" t="s">
        <v>511</v>
      </c>
    </row>
    <row r="283" spans="1:262" s="231" customFormat="1" ht="15" x14ac:dyDescent="0.25">
      <c r="A283" s="238"/>
      <c r="B283" s="239"/>
      <c r="C283" s="514" t="s">
        <v>471</v>
      </c>
      <c r="D283" s="514"/>
      <c r="E283" s="514"/>
      <c r="F283" s="514"/>
      <c r="G283" s="514"/>
      <c r="H283" s="514"/>
      <c r="I283" s="514"/>
      <c r="J283" s="514"/>
      <c r="K283" s="514"/>
      <c r="L283" s="514"/>
      <c r="M283" s="514"/>
      <c r="N283" s="514"/>
      <c r="O283" s="514"/>
      <c r="P283" s="350">
        <v>12033.42</v>
      </c>
      <c r="Q283" s="300"/>
      <c r="R283" s="297"/>
      <c r="HY283" s="223"/>
      <c r="HZ283" s="223"/>
      <c r="IA283" s="223"/>
      <c r="IB283" s="223"/>
      <c r="IC283" s="223"/>
      <c r="ID283" s="223"/>
      <c r="IE283" s="233"/>
      <c r="IF283" s="233"/>
      <c r="IG283" s="233"/>
      <c r="IH283" s="223"/>
      <c r="II283" s="233"/>
      <c r="IJ283" s="223"/>
      <c r="JA283" s="223"/>
      <c r="JB283" s="217" t="s">
        <v>471</v>
      </c>
    </row>
    <row r="284" spans="1:262" s="231" customFormat="1" ht="15" x14ac:dyDescent="0.25">
      <c r="A284" s="238"/>
      <c r="B284" s="239"/>
      <c r="C284" s="514" t="s">
        <v>470</v>
      </c>
      <c r="D284" s="514"/>
      <c r="E284" s="514"/>
      <c r="F284" s="514"/>
      <c r="G284" s="514"/>
      <c r="H284" s="514"/>
      <c r="I284" s="514"/>
      <c r="J284" s="514"/>
      <c r="K284" s="514"/>
      <c r="L284" s="514"/>
      <c r="M284" s="514"/>
      <c r="N284" s="514"/>
      <c r="O284" s="514"/>
      <c r="P284" s="350">
        <v>14406.98</v>
      </c>
      <c r="Q284" s="300"/>
      <c r="R284" s="297"/>
      <c r="HY284" s="223"/>
      <c r="HZ284" s="223"/>
      <c r="IA284" s="223"/>
      <c r="IB284" s="223"/>
      <c r="IC284" s="223"/>
      <c r="ID284" s="223"/>
      <c r="IE284" s="233"/>
      <c r="IF284" s="233"/>
      <c r="IG284" s="233"/>
      <c r="IH284" s="223"/>
      <c r="II284" s="233"/>
      <c r="IJ284" s="223"/>
      <c r="JA284" s="223"/>
      <c r="JB284" s="217" t="s">
        <v>470</v>
      </c>
    </row>
    <row r="285" spans="1:262" s="231" customFormat="1" ht="15" x14ac:dyDescent="0.25">
      <c r="A285" s="238"/>
      <c r="B285" s="239"/>
      <c r="C285" s="514" t="s">
        <v>598</v>
      </c>
      <c r="D285" s="514"/>
      <c r="E285" s="514"/>
      <c r="F285" s="514"/>
      <c r="G285" s="514"/>
      <c r="H285" s="514"/>
      <c r="I285" s="514"/>
      <c r="J285" s="514"/>
      <c r="K285" s="514"/>
      <c r="L285" s="514"/>
      <c r="M285" s="514"/>
      <c r="N285" s="514"/>
      <c r="O285" s="514"/>
      <c r="P285" s="350">
        <v>3840.66</v>
      </c>
      <c r="Q285" s="300"/>
      <c r="R285" s="297"/>
      <c r="HY285" s="223"/>
      <c r="HZ285" s="223"/>
      <c r="IA285" s="223"/>
      <c r="IB285" s="223"/>
      <c r="IC285" s="223"/>
      <c r="ID285" s="223"/>
      <c r="IE285" s="233"/>
      <c r="IF285" s="233"/>
      <c r="IG285" s="233"/>
      <c r="IH285" s="223"/>
      <c r="II285" s="233"/>
      <c r="IJ285" s="223"/>
      <c r="JA285" s="223"/>
      <c r="JB285" s="217" t="s">
        <v>598</v>
      </c>
    </row>
    <row r="286" spans="1:262" s="231" customFormat="1" ht="15" x14ac:dyDescent="0.25">
      <c r="A286" s="238"/>
      <c r="B286" s="239"/>
      <c r="C286" s="514" t="s">
        <v>469</v>
      </c>
      <c r="D286" s="514"/>
      <c r="E286" s="514"/>
      <c r="F286" s="514"/>
      <c r="G286" s="514"/>
      <c r="H286" s="514"/>
      <c r="I286" s="514"/>
      <c r="J286" s="514"/>
      <c r="K286" s="514"/>
      <c r="L286" s="514"/>
      <c r="M286" s="514"/>
      <c r="N286" s="514"/>
      <c r="O286" s="514"/>
      <c r="P286" s="350">
        <v>184656.22</v>
      </c>
      <c r="Q286" s="300"/>
      <c r="R286" s="297"/>
      <c r="HY286" s="223"/>
      <c r="HZ286" s="223"/>
      <c r="IA286" s="223"/>
      <c r="IB286" s="223"/>
      <c r="IC286" s="223"/>
      <c r="ID286" s="223"/>
      <c r="IE286" s="233"/>
      <c r="IF286" s="233"/>
      <c r="IG286" s="233"/>
      <c r="IH286" s="223"/>
      <c r="II286" s="233"/>
      <c r="IJ286" s="223"/>
      <c r="JA286" s="223"/>
      <c r="JB286" s="217" t="s">
        <v>469</v>
      </c>
    </row>
    <row r="287" spans="1:262" s="231" customFormat="1" ht="15" x14ac:dyDescent="0.25">
      <c r="A287" s="238"/>
      <c r="B287" s="239"/>
      <c r="C287" s="514" t="s">
        <v>468</v>
      </c>
      <c r="D287" s="514"/>
      <c r="E287" s="514"/>
      <c r="F287" s="514"/>
      <c r="G287" s="514"/>
      <c r="H287" s="514"/>
      <c r="I287" s="514"/>
      <c r="J287" s="514"/>
      <c r="K287" s="514"/>
      <c r="L287" s="514"/>
      <c r="M287" s="514"/>
      <c r="N287" s="514"/>
      <c r="O287" s="514"/>
      <c r="P287" s="350">
        <v>240812.03</v>
      </c>
      <c r="Q287" s="300"/>
      <c r="R287" s="297"/>
      <c r="HY287" s="223"/>
      <c r="HZ287" s="223"/>
      <c r="IA287" s="223"/>
      <c r="IB287" s="223"/>
      <c r="IC287" s="223"/>
      <c r="ID287" s="223"/>
      <c r="IE287" s="233"/>
      <c r="IF287" s="233"/>
      <c r="IG287" s="233"/>
      <c r="IH287" s="223"/>
      <c r="II287" s="233"/>
      <c r="IJ287" s="223"/>
      <c r="JA287" s="223"/>
      <c r="JB287" s="217" t="s">
        <v>468</v>
      </c>
    </row>
    <row r="288" spans="1:262" s="231" customFormat="1" ht="15" x14ac:dyDescent="0.25">
      <c r="A288" s="238"/>
      <c r="B288" s="239"/>
      <c r="C288" s="514" t="s">
        <v>511</v>
      </c>
      <c r="D288" s="514"/>
      <c r="E288" s="514"/>
      <c r="F288" s="514"/>
      <c r="G288" s="514"/>
      <c r="H288" s="514"/>
      <c r="I288" s="514"/>
      <c r="J288" s="514"/>
      <c r="K288" s="514"/>
      <c r="L288" s="514"/>
      <c r="M288" s="514"/>
      <c r="N288" s="514"/>
      <c r="O288" s="514"/>
      <c r="P288" s="351"/>
      <c r="Q288" s="300"/>
      <c r="R288" s="297"/>
      <c r="HY288" s="223"/>
      <c r="HZ288" s="223"/>
      <c r="IA288" s="223"/>
      <c r="IB288" s="223"/>
      <c r="IC288" s="223"/>
      <c r="ID288" s="223"/>
      <c r="IE288" s="233"/>
      <c r="IF288" s="233"/>
      <c r="IG288" s="233"/>
      <c r="IH288" s="223"/>
      <c r="II288" s="233"/>
      <c r="IJ288" s="223"/>
      <c r="JA288" s="223"/>
      <c r="JB288" s="217" t="s">
        <v>511</v>
      </c>
    </row>
    <row r="289" spans="1:264" s="231" customFormat="1" ht="15" x14ac:dyDescent="0.25">
      <c r="A289" s="238"/>
      <c r="B289" s="239"/>
      <c r="C289" s="514" t="s">
        <v>742</v>
      </c>
      <c r="D289" s="514"/>
      <c r="E289" s="514"/>
      <c r="F289" s="514"/>
      <c r="G289" s="514"/>
      <c r="H289" s="514"/>
      <c r="I289" s="514"/>
      <c r="J289" s="514"/>
      <c r="K289" s="514"/>
      <c r="L289" s="514"/>
      <c r="M289" s="514"/>
      <c r="N289" s="514"/>
      <c r="O289" s="514"/>
      <c r="P289" s="350">
        <v>12033.42</v>
      </c>
      <c r="Q289" s="300"/>
      <c r="R289" s="297"/>
      <c r="HY289" s="223"/>
      <c r="HZ289" s="223"/>
      <c r="IA289" s="223"/>
      <c r="IB289" s="223"/>
      <c r="IC289" s="223"/>
      <c r="ID289" s="223"/>
      <c r="IE289" s="233"/>
      <c r="IF289" s="233"/>
      <c r="IG289" s="233"/>
      <c r="IH289" s="223"/>
      <c r="II289" s="233"/>
      <c r="IJ289" s="223"/>
      <c r="JA289" s="223"/>
      <c r="JB289" s="217" t="s">
        <v>742</v>
      </c>
    </row>
    <row r="290" spans="1:264" s="231" customFormat="1" ht="15" x14ac:dyDescent="0.25">
      <c r="A290" s="238"/>
      <c r="B290" s="239"/>
      <c r="C290" s="514" t="s">
        <v>743</v>
      </c>
      <c r="D290" s="514"/>
      <c r="E290" s="514"/>
      <c r="F290" s="514"/>
      <c r="G290" s="514"/>
      <c r="H290" s="514"/>
      <c r="I290" s="514"/>
      <c r="J290" s="514"/>
      <c r="K290" s="514"/>
      <c r="L290" s="514"/>
      <c r="M290" s="514"/>
      <c r="N290" s="514"/>
      <c r="O290" s="514"/>
      <c r="P290" s="350">
        <v>14406.98</v>
      </c>
      <c r="Q290" s="300"/>
      <c r="R290" s="297"/>
      <c r="HY290" s="223"/>
      <c r="HZ290" s="223"/>
      <c r="IA290" s="223"/>
      <c r="IB290" s="223"/>
      <c r="IC290" s="223"/>
      <c r="ID290" s="223"/>
      <c r="IE290" s="233"/>
      <c r="IF290" s="233"/>
      <c r="IG290" s="233"/>
      <c r="IH290" s="223"/>
      <c r="II290" s="233"/>
      <c r="IJ290" s="223"/>
      <c r="JA290" s="223"/>
      <c r="JB290" s="217" t="s">
        <v>743</v>
      </c>
    </row>
    <row r="291" spans="1:264" s="231" customFormat="1" ht="15" x14ac:dyDescent="0.25">
      <c r="A291" s="238"/>
      <c r="B291" s="239"/>
      <c r="C291" s="514" t="s">
        <v>744</v>
      </c>
      <c r="D291" s="514"/>
      <c r="E291" s="514"/>
      <c r="F291" s="514"/>
      <c r="G291" s="514"/>
      <c r="H291" s="514"/>
      <c r="I291" s="514"/>
      <c r="J291" s="514"/>
      <c r="K291" s="514"/>
      <c r="L291" s="514"/>
      <c r="M291" s="514"/>
      <c r="N291" s="514"/>
      <c r="O291" s="514"/>
      <c r="P291" s="350">
        <v>3840.66</v>
      </c>
      <c r="Q291" s="300"/>
      <c r="R291" s="297"/>
      <c r="HY291" s="223"/>
      <c r="HZ291" s="223"/>
      <c r="IA291" s="223"/>
      <c r="IB291" s="223"/>
      <c r="IC291" s="223"/>
      <c r="ID291" s="223"/>
      <c r="IE291" s="233"/>
      <c r="IF291" s="233"/>
      <c r="IG291" s="233"/>
      <c r="IH291" s="223"/>
      <c r="II291" s="233"/>
      <c r="IJ291" s="223"/>
      <c r="JA291" s="223"/>
      <c r="JB291" s="217" t="s">
        <v>744</v>
      </c>
    </row>
    <row r="292" spans="1:264" s="231" customFormat="1" ht="15" x14ac:dyDescent="0.25">
      <c r="A292" s="238"/>
      <c r="B292" s="239"/>
      <c r="C292" s="514" t="s">
        <v>467</v>
      </c>
      <c r="D292" s="514"/>
      <c r="E292" s="514"/>
      <c r="F292" s="514"/>
      <c r="G292" s="514"/>
      <c r="H292" s="514"/>
      <c r="I292" s="514"/>
      <c r="J292" s="514"/>
      <c r="K292" s="514"/>
      <c r="L292" s="514"/>
      <c r="M292" s="514"/>
      <c r="N292" s="514"/>
      <c r="O292" s="514"/>
      <c r="P292" s="350">
        <v>184656.22</v>
      </c>
      <c r="Q292" s="300"/>
      <c r="R292" s="297"/>
      <c r="HY292" s="223"/>
      <c r="HZ292" s="223"/>
      <c r="IA292" s="223"/>
      <c r="IB292" s="223"/>
      <c r="IC292" s="223"/>
      <c r="ID292" s="223"/>
      <c r="IE292" s="233"/>
      <c r="IF292" s="233"/>
      <c r="IG292" s="233"/>
      <c r="IH292" s="223"/>
      <c r="II292" s="233"/>
      <c r="IJ292" s="223"/>
      <c r="JA292" s="223"/>
      <c r="JB292" s="217" t="s">
        <v>467</v>
      </c>
    </row>
    <row r="293" spans="1:264" s="231" customFormat="1" ht="15" x14ac:dyDescent="0.25">
      <c r="A293" s="238"/>
      <c r="B293" s="239"/>
      <c r="C293" s="514" t="s">
        <v>745</v>
      </c>
      <c r="D293" s="514"/>
      <c r="E293" s="514"/>
      <c r="F293" s="514"/>
      <c r="G293" s="514"/>
      <c r="H293" s="514"/>
      <c r="I293" s="514"/>
      <c r="J293" s="514"/>
      <c r="K293" s="514"/>
      <c r="L293" s="514"/>
      <c r="M293" s="514"/>
      <c r="N293" s="514"/>
      <c r="O293" s="514"/>
      <c r="P293" s="350">
        <v>16350.3</v>
      </c>
      <c r="Q293" s="300"/>
      <c r="R293" s="297"/>
      <c r="HY293" s="223"/>
      <c r="HZ293" s="223"/>
      <c r="IA293" s="223"/>
      <c r="IB293" s="223"/>
      <c r="IC293" s="223"/>
      <c r="ID293" s="223"/>
      <c r="IE293" s="233"/>
      <c r="IF293" s="233"/>
      <c r="IG293" s="233"/>
      <c r="IH293" s="223"/>
      <c r="II293" s="233"/>
      <c r="IJ293" s="223"/>
      <c r="JA293" s="223"/>
      <c r="JB293" s="217" t="s">
        <v>745</v>
      </c>
    </row>
    <row r="294" spans="1:264" s="231" customFormat="1" ht="15" x14ac:dyDescent="0.25">
      <c r="A294" s="238"/>
      <c r="B294" s="239"/>
      <c r="C294" s="514" t="s">
        <v>746</v>
      </c>
      <c r="D294" s="514"/>
      <c r="E294" s="514"/>
      <c r="F294" s="514"/>
      <c r="G294" s="514"/>
      <c r="H294" s="514"/>
      <c r="I294" s="514"/>
      <c r="J294" s="514"/>
      <c r="K294" s="514"/>
      <c r="L294" s="514"/>
      <c r="M294" s="514"/>
      <c r="N294" s="514"/>
      <c r="O294" s="514"/>
      <c r="P294" s="350">
        <v>9524.4500000000007</v>
      </c>
      <c r="Q294" s="300"/>
      <c r="R294" s="297"/>
      <c r="HY294" s="223"/>
      <c r="HZ294" s="223"/>
      <c r="IA294" s="223"/>
      <c r="IB294" s="223"/>
      <c r="IC294" s="223"/>
      <c r="ID294" s="223"/>
      <c r="IE294" s="233"/>
      <c r="IF294" s="233"/>
      <c r="IG294" s="233"/>
      <c r="IH294" s="223"/>
      <c r="II294" s="233"/>
      <c r="IJ294" s="223"/>
      <c r="JA294" s="223"/>
      <c r="JB294" s="217" t="s">
        <v>746</v>
      </c>
    </row>
    <row r="295" spans="1:264" s="231" customFormat="1" ht="15" x14ac:dyDescent="0.25">
      <c r="A295" s="238"/>
      <c r="B295" s="239"/>
      <c r="C295" s="514" t="s">
        <v>599</v>
      </c>
      <c r="D295" s="514"/>
      <c r="E295" s="514"/>
      <c r="F295" s="514"/>
      <c r="G295" s="514"/>
      <c r="H295" s="514"/>
      <c r="I295" s="514"/>
      <c r="J295" s="514"/>
      <c r="K295" s="514"/>
      <c r="L295" s="514"/>
      <c r="M295" s="514"/>
      <c r="N295" s="514"/>
      <c r="O295" s="514"/>
      <c r="P295" s="350">
        <v>15874.08</v>
      </c>
      <c r="Q295" s="300"/>
      <c r="R295" s="297"/>
      <c r="HY295" s="223"/>
      <c r="HZ295" s="223"/>
      <c r="IA295" s="223"/>
      <c r="IB295" s="223"/>
      <c r="IC295" s="223"/>
      <c r="ID295" s="223"/>
      <c r="IE295" s="233"/>
      <c r="IF295" s="233"/>
      <c r="IG295" s="233"/>
      <c r="IH295" s="223"/>
      <c r="II295" s="233"/>
      <c r="IJ295" s="223"/>
      <c r="JA295" s="223"/>
      <c r="JB295" s="217" t="s">
        <v>599</v>
      </c>
    </row>
    <row r="296" spans="1:264" s="231" customFormat="1" ht="15" x14ac:dyDescent="0.25">
      <c r="A296" s="238"/>
      <c r="B296" s="239"/>
      <c r="C296" s="514" t="s">
        <v>600</v>
      </c>
      <c r="D296" s="514"/>
      <c r="E296" s="514"/>
      <c r="F296" s="514"/>
      <c r="G296" s="514"/>
      <c r="H296" s="514"/>
      <c r="I296" s="514"/>
      <c r="J296" s="514"/>
      <c r="K296" s="514"/>
      <c r="L296" s="514"/>
      <c r="M296" s="514"/>
      <c r="N296" s="514"/>
      <c r="O296" s="514"/>
      <c r="P296" s="350">
        <v>16350.3</v>
      </c>
      <c r="Q296" s="300"/>
      <c r="R296" s="297"/>
      <c r="HY296" s="223"/>
      <c r="HZ296" s="223"/>
      <c r="IA296" s="223"/>
      <c r="IB296" s="223"/>
      <c r="IC296" s="223"/>
      <c r="ID296" s="223"/>
      <c r="IE296" s="233"/>
      <c r="IF296" s="233"/>
      <c r="IG296" s="233"/>
      <c r="IH296" s="223"/>
      <c r="II296" s="233"/>
      <c r="IJ296" s="223"/>
      <c r="JA296" s="223"/>
      <c r="JB296" s="217" t="s">
        <v>600</v>
      </c>
    </row>
    <row r="297" spans="1:264" s="231" customFormat="1" ht="15" x14ac:dyDescent="0.25">
      <c r="A297" s="238"/>
      <c r="B297" s="239"/>
      <c r="C297" s="514" t="s">
        <v>601</v>
      </c>
      <c r="D297" s="514"/>
      <c r="E297" s="514"/>
      <c r="F297" s="514"/>
      <c r="G297" s="514"/>
      <c r="H297" s="514"/>
      <c r="I297" s="514"/>
      <c r="J297" s="514"/>
      <c r="K297" s="514"/>
      <c r="L297" s="514"/>
      <c r="M297" s="514"/>
      <c r="N297" s="514"/>
      <c r="O297" s="514"/>
      <c r="P297" s="350">
        <v>9524.4500000000007</v>
      </c>
      <c r="Q297" s="300"/>
      <c r="R297" s="297"/>
      <c r="HY297" s="223"/>
      <c r="HZ297" s="223"/>
      <c r="IA297" s="223"/>
      <c r="IB297" s="223"/>
      <c r="IC297" s="223"/>
      <c r="ID297" s="223"/>
      <c r="IE297" s="233"/>
      <c r="IF297" s="233"/>
      <c r="IG297" s="233"/>
      <c r="IH297" s="223"/>
      <c r="II297" s="233"/>
      <c r="IJ297" s="223"/>
      <c r="JA297" s="223"/>
      <c r="JB297" s="217" t="s">
        <v>601</v>
      </c>
    </row>
    <row r="298" spans="1:264" s="231" customFormat="1" ht="15" x14ac:dyDescent="0.25">
      <c r="A298" s="238"/>
      <c r="B298" s="237"/>
      <c r="C298" s="515" t="s">
        <v>747</v>
      </c>
      <c r="D298" s="515"/>
      <c r="E298" s="515"/>
      <c r="F298" s="515"/>
      <c r="G298" s="515"/>
      <c r="H298" s="515"/>
      <c r="I298" s="515"/>
      <c r="J298" s="515"/>
      <c r="K298" s="515"/>
      <c r="L298" s="515"/>
      <c r="M298" s="515"/>
      <c r="N298" s="515"/>
      <c r="O298" s="515"/>
      <c r="P298" s="352">
        <v>240812.03</v>
      </c>
      <c r="Q298" s="300"/>
      <c r="R298" s="297"/>
      <c r="HY298" s="223"/>
      <c r="HZ298" s="223"/>
      <c r="IA298" s="223"/>
      <c r="IB298" s="223"/>
      <c r="IC298" s="223"/>
      <c r="ID298" s="223"/>
      <c r="IE298" s="233"/>
      <c r="IF298" s="233"/>
      <c r="IG298" s="233"/>
      <c r="IH298" s="223"/>
      <c r="II298" s="233"/>
      <c r="IJ298" s="223"/>
      <c r="JA298" s="223"/>
      <c r="JC298" s="223" t="s">
        <v>747</v>
      </c>
    </row>
    <row r="299" spans="1:264" s="231" customFormat="1" ht="15" x14ac:dyDescent="0.25">
      <c r="A299" s="238"/>
      <c r="B299" s="239"/>
      <c r="C299" s="514" t="s">
        <v>748</v>
      </c>
      <c r="D299" s="514"/>
      <c r="E299" s="514"/>
      <c r="F299" s="514"/>
      <c r="G299" s="514"/>
      <c r="H299" s="514"/>
      <c r="I299" s="514"/>
      <c r="J299" s="514"/>
      <c r="K299" s="514"/>
      <c r="L299" s="514"/>
      <c r="M299" s="514"/>
      <c r="N299" s="514"/>
      <c r="O299" s="514"/>
      <c r="P299" s="351"/>
      <c r="Q299" s="300"/>
      <c r="R299" s="297"/>
      <c r="HY299" s="223"/>
      <c r="HZ299" s="223"/>
      <c r="IA299" s="223"/>
      <c r="IB299" s="223"/>
      <c r="IC299" s="223"/>
      <c r="ID299" s="223"/>
      <c r="IE299" s="233"/>
      <c r="IF299" s="233"/>
      <c r="IG299" s="233"/>
      <c r="IH299" s="223"/>
      <c r="II299" s="233"/>
      <c r="IJ299" s="223"/>
      <c r="JA299" s="223"/>
      <c r="JB299" s="217" t="s">
        <v>748</v>
      </c>
      <c r="JC299" s="223"/>
    </row>
    <row r="300" spans="1:264" s="231" customFormat="1" ht="15" x14ac:dyDescent="0.25">
      <c r="A300" s="238"/>
      <c r="B300" s="239"/>
      <c r="C300" s="514" t="s">
        <v>749</v>
      </c>
      <c r="D300" s="514"/>
      <c r="E300" s="514"/>
      <c r="F300" s="514"/>
      <c r="G300" s="514"/>
      <c r="H300" s="514"/>
      <c r="I300" s="514"/>
      <c r="J300" s="514"/>
      <c r="K300" s="353" t="s">
        <v>750</v>
      </c>
      <c r="L300" s="348"/>
      <c r="M300" s="348"/>
      <c r="O300" s="348"/>
      <c r="P300" s="354"/>
      <c r="Q300" s="300"/>
      <c r="R300" s="297"/>
      <c r="HY300" s="223"/>
      <c r="HZ300" s="223"/>
      <c r="IA300" s="223"/>
      <c r="IB300" s="223"/>
      <c r="IC300" s="223"/>
      <c r="ID300" s="223"/>
      <c r="IE300" s="233"/>
      <c r="IF300" s="233"/>
      <c r="IG300" s="233"/>
      <c r="IH300" s="223"/>
      <c r="II300" s="233"/>
      <c r="IJ300" s="223"/>
      <c r="JA300" s="223"/>
      <c r="JC300" s="223"/>
      <c r="JD300" s="217" t="s">
        <v>749</v>
      </c>
    </row>
    <row r="301" spans="1:264" s="231" customFormat="1" ht="15" x14ac:dyDescent="0.25">
      <c r="A301" s="238"/>
      <c r="B301" s="239"/>
      <c r="C301" s="514" t="s">
        <v>751</v>
      </c>
      <c r="D301" s="514"/>
      <c r="E301" s="514"/>
      <c r="F301" s="514"/>
      <c r="G301" s="514"/>
      <c r="H301" s="514"/>
      <c r="I301" s="514"/>
      <c r="J301" s="514"/>
      <c r="K301" s="353" t="s">
        <v>752</v>
      </c>
      <c r="L301" s="348"/>
      <c r="M301" s="348"/>
      <c r="O301" s="348"/>
      <c r="P301" s="354"/>
      <c r="Q301" s="300"/>
      <c r="R301" s="297"/>
      <c r="HY301" s="223"/>
      <c r="HZ301" s="223"/>
      <c r="IA301" s="223"/>
      <c r="IB301" s="223"/>
      <c r="IC301" s="223"/>
      <c r="ID301" s="223"/>
      <c r="IE301" s="233"/>
      <c r="IF301" s="233"/>
      <c r="IG301" s="233"/>
      <c r="IH301" s="223"/>
      <c r="II301" s="233"/>
      <c r="IJ301" s="223"/>
      <c r="JA301" s="223"/>
      <c r="JC301" s="223"/>
      <c r="JD301" s="217" t="s">
        <v>751</v>
      </c>
    </row>
    <row r="302" spans="1:264" s="231" customFormat="1" ht="15" x14ac:dyDescent="0.25">
      <c r="A302" s="521" t="s">
        <v>753</v>
      </c>
      <c r="B302" s="522"/>
      <c r="C302" s="522"/>
      <c r="D302" s="522"/>
      <c r="E302" s="522"/>
      <c r="F302" s="522"/>
      <c r="G302" s="522"/>
      <c r="H302" s="522"/>
      <c r="I302" s="522"/>
      <c r="J302" s="522"/>
      <c r="K302" s="522"/>
      <c r="L302" s="522"/>
      <c r="M302" s="522"/>
      <c r="N302" s="522"/>
      <c r="O302" s="522"/>
      <c r="P302" s="523"/>
      <c r="HY302" s="223" t="s">
        <v>753</v>
      </c>
      <c r="HZ302" s="223"/>
      <c r="IA302" s="223"/>
      <c r="IB302" s="223"/>
      <c r="IC302" s="223"/>
      <c r="ID302" s="223"/>
      <c r="IE302" s="233"/>
      <c r="IF302" s="233"/>
      <c r="IG302" s="233"/>
      <c r="IH302" s="223"/>
      <c r="II302" s="233"/>
      <c r="IJ302" s="223"/>
      <c r="JA302" s="223"/>
      <c r="JC302" s="223"/>
    </row>
    <row r="303" spans="1:264" s="231" customFormat="1" ht="34.5" x14ac:dyDescent="0.25">
      <c r="A303" s="314" t="s">
        <v>754</v>
      </c>
      <c r="B303" s="315" t="s">
        <v>755</v>
      </c>
      <c r="C303" s="520" t="s">
        <v>756</v>
      </c>
      <c r="D303" s="520"/>
      <c r="E303" s="520"/>
      <c r="F303" s="520"/>
      <c r="G303" s="520"/>
      <c r="H303" s="316" t="s">
        <v>587</v>
      </c>
      <c r="I303" s="317">
        <v>1</v>
      </c>
      <c r="J303" s="318">
        <v>1</v>
      </c>
      <c r="K303" s="318">
        <v>1</v>
      </c>
      <c r="L303" s="319"/>
      <c r="M303" s="317"/>
      <c r="N303" s="320"/>
      <c r="O303" s="317"/>
      <c r="P303" s="321"/>
      <c r="HY303" s="223"/>
      <c r="HZ303" s="223" t="s">
        <v>756</v>
      </c>
      <c r="IA303" s="223" t="s">
        <v>503</v>
      </c>
      <c r="IB303" s="223" t="s">
        <v>503</v>
      </c>
      <c r="IC303" s="223" t="s">
        <v>503</v>
      </c>
      <c r="ID303" s="223" t="s">
        <v>503</v>
      </c>
      <c r="IE303" s="233"/>
      <c r="IF303" s="233"/>
      <c r="IG303" s="233"/>
      <c r="IH303" s="223"/>
      <c r="II303" s="233"/>
      <c r="IJ303" s="223"/>
      <c r="JA303" s="223"/>
      <c r="JC303" s="223"/>
    </row>
    <row r="304" spans="1:264" s="231" customFormat="1" ht="15" x14ac:dyDescent="0.25">
      <c r="A304" s="266"/>
      <c r="B304" s="267" t="s">
        <v>65</v>
      </c>
      <c r="C304" s="519" t="s">
        <v>533</v>
      </c>
      <c r="D304" s="519"/>
      <c r="E304" s="519"/>
      <c r="F304" s="519"/>
      <c r="G304" s="519"/>
      <c r="H304" s="268" t="s">
        <v>474</v>
      </c>
      <c r="I304" s="269"/>
      <c r="J304" s="269"/>
      <c r="K304" s="270">
        <v>6.01</v>
      </c>
      <c r="L304" s="271"/>
      <c r="M304" s="269"/>
      <c r="N304" s="271"/>
      <c r="O304" s="269"/>
      <c r="P304" s="272">
        <v>1947.24</v>
      </c>
      <c r="HY304" s="223"/>
      <c r="HZ304" s="223"/>
      <c r="IA304" s="223"/>
      <c r="IB304" s="223"/>
      <c r="IC304" s="223"/>
      <c r="ID304" s="223"/>
      <c r="IE304" s="233" t="s">
        <v>533</v>
      </c>
      <c r="IF304" s="233"/>
      <c r="IG304" s="233"/>
      <c r="IH304" s="223"/>
      <c r="II304" s="233"/>
      <c r="IJ304" s="223"/>
      <c r="JA304" s="223"/>
      <c r="JC304" s="223"/>
    </row>
    <row r="305" spans="1:263" s="231" customFormat="1" ht="15" x14ac:dyDescent="0.25">
      <c r="A305" s="273"/>
      <c r="B305" s="267" t="s">
        <v>757</v>
      </c>
      <c r="C305" s="519" t="s">
        <v>758</v>
      </c>
      <c r="D305" s="519"/>
      <c r="E305" s="519"/>
      <c r="F305" s="519"/>
      <c r="G305" s="519"/>
      <c r="H305" s="268" t="s">
        <v>474</v>
      </c>
      <c r="I305" s="270">
        <v>6.01</v>
      </c>
      <c r="J305" s="269"/>
      <c r="K305" s="270">
        <v>6.01</v>
      </c>
      <c r="L305" s="224"/>
      <c r="M305" s="225"/>
      <c r="N305" s="274">
        <v>324</v>
      </c>
      <c r="O305" s="269"/>
      <c r="P305" s="272">
        <v>1947.24</v>
      </c>
      <c r="Q305" s="275"/>
      <c r="R305" s="275"/>
      <c r="HY305" s="223"/>
      <c r="HZ305" s="223"/>
      <c r="IA305" s="223"/>
      <c r="IB305" s="223"/>
      <c r="IC305" s="223"/>
      <c r="ID305" s="223"/>
      <c r="IE305" s="233"/>
      <c r="IF305" s="233" t="s">
        <v>758</v>
      </c>
      <c r="IG305" s="233"/>
      <c r="IH305" s="223"/>
      <c r="II305" s="233"/>
      <c r="IJ305" s="223"/>
      <c r="JA305" s="223"/>
      <c r="JC305" s="223"/>
    </row>
    <row r="306" spans="1:263" s="231" customFormat="1" ht="15" x14ac:dyDescent="0.25">
      <c r="A306" s="266"/>
      <c r="B306" s="267" t="s">
        <v>63</v>
      </c>
      <c r="C306" s="519" t="s">
        <v>475</v>
      </c>
      <c r="D306" s="519"/>
      <c r="E306" s="519"/>
      <c r="F306" s="519"/>
      <c r="G306" s="519"/>
      <c r="H306" s="268"/>
      <c r="I306" s="269"/>
      <c r="J306" s="269"/>
      <c r="K306" s="269"/>
      <c r="L306" s="271"/>
      <c r="M306" s="269"/>
      <c r="N306" s="271"/>
      <c r="O306" s="269"/>
      <c r="P306" s="272">
        <v>4038.54</v>
      </c>
      <c r="HY306" s="223"/>
      <c r="HZ306" s="223"/>
      <c r="IA306" s="223"/>
      <c r="IB306" s="223"/>
      <c r="IC306" s="223"/>
      <c r="ID306" s="223"/>
      <c r="IE306" s="233" t="s">
        <v>475</v>
      </c>
      <c r="IF306" s="233"/>
      <c r="IG306" s="233"/>
      <c r="IH306" s="223"/>
      <c r="II306" s="233"/>
      <c r="IJ306" s="223"/>
      <c r="JA306" s="223"/>
      <c r="JC306" s="223"/>
    </row>
    <row r="307" spans="1:263" s="231" customFormat="1" ht="15" x14ac:dyDescent="0.25">
      <c r="A307" s="266"/>
      <c r="B307" s="267"/>
      <c r="C307" s="519" t="s">
        <v>536</v>
      </c>
      <c r="D307" s="519"/>
      <c r="E307" s="519"/>
      <c r="F307" s="519"/>
      <c r="G307" s="519"/>
      <c r="H307" s="268" t="s">
        <v>474</v>
      </c>
      <c r="I307" s="269"/>
      <c r="J307" s="269"/>
      <c r="K307" s="270">
        <v>2.44</v>
      </c>
      <c r="L307" s="271"/>
      <c r="M307" s="269"/>
      <c r="N307" s="271"/>
      <c r="O307" s="269"/>
      <c r="P307" s="272">
        <v>1138.4100000000001</v>
      </c>
      <c r="HY307" s="223"/>
      <c r="HZ307" s="223"/>
      <c r="IA307" s="223"/>
      <c r="IB307" s="223"/>
      <c r="IC307" s="223"/>
      <c r="ID307" s="223"/>
      <c r="IE307" s="233" t="s">
        <v>536</v>
      </c>
      <c r="IF307" s="233"/>
      <c r="IG307" s="233"/>
      <c r="IH307" s="223"/>
      <c r="II307" s="233"/>
      <c r="IJ307" s="223"/>
      <c r="JA307" s="223"/>
      <c r="JC307" s="223"/>
    </row>
    <row r="308" spans="1:263" s="231" customFormat="1" ht="15" x14ac:dyDescent="0.25">
      <c r="A308" s="273"/>
      <c r="B308" s="267" t="s">
        <v>563</v>
      </c>
      <c r="C308" s="519" t="s">
        <v>564</v>
      </c>
      <c r="D308" s="519"/>
      <c r="E308" s="519"/>
      <c r="F308" s="519"/>
      <c r="G308" s="519"/>
      <c r="H308" s="268" t="s">
        <v>624</v>
      </c>
      <c r="I308" s="270">
        <v>2.44</v>
      </c>
      <c r="J308" s="269"/>
      <c r="K308" s="270">
        <v>2.44</v>
      </c>
      <c r="L308" s="224"/>
      <c r="M308" s="225"/>
      <c r="N308" s="274">
        <v>1655.14</v>
      </c>
      <c r="O308" s="269"/>
      <c r="P308" s="272">
        <v>4038.54</v>
      </c>
      <c r="Q308" s="275"/>
      <c r="R308" s="275"/>
      <c r="HY308" s="223"/>
      <c r="HZ308" s="223"/>
      <c r="IA308" s="223"/>
      <c r="IB308" s="223"/>
      <c r="IC308" s="223"/>
      <c r="ID308" s="223"/>
      <c r="IE308" s="233"/>
      <c r="IF308" s="233" t="s">
        <v>564</v>
      </c>
      <c r="IG308" s="233"/>
      <c r="IH308" s="223"/>
      <c r="II308" s="233"/>
      <c r="IJ308" s="223"/>
      <c r="JA308" s="223"/>
      <c r="JC308" s="223"/>
    </row>
    <row r="309" spans="1:263" s="231" customFormat="1" ht="15" x14ac:dyDescent="0.25">
      <c r="A309" s="277"/>
      <c r="B309" s="267" t="s">
        <v>565</v>
      </c>
      <c r="C309" s="519" t="s">
        <v>566</v>
      </c>
      <c r="D309" s="519"/>
      <c r="E309" s="519"/>
      <c r="F309" s="519"/>
      <c r="G309" s="519"/>
      <c r="H309" s="268" t="s">
        <v>474</v>
      </c>
      <c r="I309" s="270">
        <v>2.44</v>
      </c>
      <c r="J309" s="269"/>
      <c r="K309" s="270">
        <v>2.44</v>
      </c>
      <c r="L309" s="271"/>
      <c r="M309" s="269"/>
      <c r="N309" s="278">
        <v>466.56</v>
      </c>
      <c r="O309" s="269"/>
      <c r="P309" s="272">
        <v>1138.4100000000001</v>
      </c>
      <c r="HY309" s="223"/>
      <c r="HZ309" s="223"/>
      <c r="IA309" s="223"/>
      <c r="IB309" s="223"/>
      <c r="IC309" s="223"/>
      <c r="ID309" s="223"/>
      <c r="IE309" s="233"/>
      <c r="IF309" s="233"/>
      <c r="IG309" s="233" t="s">
        <v>566</v>
      </c>
      <c r="IH309" s="223"/>
      <c r="II309" s="233"/>
      <c r="IJ309" s="223"/>
      <c r="JA309" s="223"/>
      <c r="JC309" s="223"/>
    </row>
    <row r="310" spans="1:263" s="231" customFormat="1" ht="15" x14ac:dyDescent="0.25">
      <c r="A310" s="238"/>
      <c r="B310" s="239"/>
      <c r="C310" s="518" t="s">
        <v>625</v>
      </c>
      <c r="D310" s="518"/>
      <c r="E310" s="518"/>
      <c r="F310" s="518"/>
      <c r="G310" s="518"/>
      <c r="H310" s="316"/>
      <c r="I310" s="317"/>
      <c r="J310" s="317"/>
      <c r="K310" s="317"/>
      <c r="L310" s="319"/>
      <c r="M310" s="317"/>
      <c r="N310" s="322"/>
      <c r="O310" s="317"/>
      <c r="P310" s="323">
        <v>7124.19</v>
      </c>
      <c r="Q310" s="275"/>
      <c r="R310" s="275"/>
      <c r="HY310" s="223"/>
      <c r="HZ310" s="223"/>
      <c r="IA310" s="223"/>
      <c r="IB310" s="223"/>
      <c r="IC310" s="223"/>
      <c r="ID310" s="223"/>
      <c r="IE310" s="233"/>
      <c r="IF310" s="233"/>
      <c r="IG310" s="233"/>
      <c r="IH310" s="223" t="s">
        <v>625</v>
      </c>
      <c r="II310" s="233"/>
      <c r="IJ310" s="223"/>
      <c r="JA310" s="223"/>
      <c r="JC310" s="223"/>
    </row>
    <row r="311" spans="1:263" s="231" customFormat="1" ht="15" x14ac:dyDescent="0.25">
      <c r="A311" s="277"/>
      <c r="B311" s="267"/>
      <c r="C311" s="519" t="s">
        <v>626</v>
      </c>
      <c r="D311" s="519"/>
      <c r="E311" s="519"/>
      <c r="F311" s="519"/>
      <c r="G311" s="519"/>
      <c r="H311" s="268"/>
      <c r="I311" s="269"/>
      <c r="J311" s="269"/>
      <c r="K311" s="269"/>
      <c r="L311" s="271"/>
      <c r="M311" s="269"/>
      <c r="N311" s="271"/>
      <c r="O311" s="269"/>
      <c r="P311" s="272">
        <v>3085.65</v>
      </c>
      <c r="HY311" s="223"/>
      <c r="HZ311" s="223"/>
      <c r="IA311" s="223"/>
      <c r="IB311" s="223"/>
      <c r="IC311" s="223"/>
      <c r="ID311" s="223"/>
      <c r="IE311" s="233"/>
      <c r="IF311" s="233"/>
      <c r="IG311" s="233"/>
      <c r="IH311" s="223"/>
      <c r="II311" s="233" t="s">
        <v>626</v>
      </c>
      <c r="IJ311" s="223"/>
      <c r="JA311" s="223"/>
      <c r="JC311" s="223"/>
    </row>
    <row r="312" spans="1:263" s="231" customFormat="1" ht="15" x14ac:dyDescent="0.25">
      <c r="A312" s="277"/>
      <c r="B312" s="267" t="s">
        <v>627</v>
      </c>
      <c r="C312" s="519" t="s">
        <v>628</v>
      </c>
      <c r="D312" s="519"/>
      <c r="E312" s="519"/>
      <c r="F312" s="519"/>
      <c r="G312" s="519"/>
      <c r="H312" s="268" t="s">
        <v>460</v>
      </c>
      <c r="I312" s="281">
        <v>103</v>
      </c>
      <c r="J312" s="269"/>
      <c r="K312" s="281">
        <v>103</v>
      </c>
      <c r="L312" s="271"/>
      <c r="M312" s="269"/>
      <c r="N312" s="271"/>
      <c r="O312" s="269"/>
      <c r="P312" s="272">
        <v>3178.22</v>
      </c>
      <c r="HY312" s="223"/>
      <c r="HZ312" s="223"/>
      <c r="IA312" s="223"/>
      <c r="IB312" s="223"/>
      <c r="IC312" s="223"/>
      <c r="ID312" s="223"/>
      <c r="IE312" s="233"/>
      <c r="IF312" s="233"/>
      <c r="IG312" s="233"/>
      <c r="IH312" s="223"/>
      <c r="II312" s="233" t="s">
        <v>628</v>
      </c>
      <c r="IJ312" s="223"/>
      <c r="JA312" s="223"/>
      <c r="JC312" s="223"/>
    </row>
    <row r="313" spans="1:263" s="231" customFormat="1" ht="15" x14ac:dyDescent="0.25">
      <c r="A313" s="277"/>
      <c r="B313" s="267" t="s">
        <v>629</v>
      </c>
      <c r="C313" s="519" t="s">
        <v>630</v>
      </c>
      <c r="D313" s="519"/>
      <c r="E313" s="519"/>
      <c r="F313" s="519"/>
      <c r="G313" s="519"/>
      <c r="H313" s="268" t="s">
        <v>460</v>
      </c>
      <c r="I313" s="281">
        <v>60</v>
      </c>
      <c r="J313" s="269"/>
      <c r="K313" s="281">
        <v>60</v>
      </c>
      <c r="L313" s="271"/>
      <c r="M313" s="269"/>
      <c r="N313" s="271"/>
      <c r="O313" s="269"/>
      <c r="P313" s="272">
        <v>1851.39</v>
      </c>
      <c r="HY313" s="223"/>
      <c r="HZ313" s="223"/>
      <c r="IA313" s="223"/>
      <c r="IB313" s="223"/>
      <c r="IC313" s="223"/>
      <c r="ID313" s="223"/>
      <c r="IE313" s="233"/>
      <c r="IF313" s="233"/>
      <c r="IG313" s="233"/>
      <c r="IH313" s="223"/>
      <c r="II313" s="233" t="s">
        <v>630</v>
      </c>
      <c r="IJ313" s="223"/>
      <c r="JA313" s="223"/>
      <c r="JC313" s="223"/>
    </row>
    <row r="314" spans="1:263" s="231" customFormat="1" ht="15" x14ac:dyDescent="0.25">
      <c r="A314" s="240"/>
      <c r="B314" s="236"/>
      <c r="C314" s="518" t="s">
        <v>473</v>
      </c>
      <c r="D314" s="518"/>
      <c r="E314" s="518"/>
      <c r="F314" s="518"/>
      <c r="G314" s="518"/>
      <c r="H314" s="316"/>
      <c r="I314" s="317"/>
      <c r="J314" s="317"/>
      <c r="K314" s="317"/>
      <c r="L314" s="319"/>
      <c r="M314" s="317"/>
      <c r="N314" s="322">
        <v>12153.8</v>
      </c>
      <c r="O314" s="317"/>
      <c r="P314" s="323">
        <v>12153.8</v>
      </c>
      <c r="HY314" s="223"/>
      <c r="HZ314" s="223"/>
      <c r="IA314" s="223"/>
      <c r="IB314" s="223"/>
      <c r="IC314" s="223"/>
      <c r="ID314" s="223"/>
      <c r="IE314" s="233"/>
      <c r="IF314" s="233"/>
      <c r="IG314" s="233"/>
      <c r="IH314" s="223"/>
      <c r="II314" s="233"/>
      <c r="IJ314" s="223" t="s">
        <v>473</v>
      </c>
      <c r="JA314" s="223"/>
      <c r="JC314" s="223"/>
    </row>
    <row r="315" spans="1:263" s="231" customFormat="1" ht="0.75" customHeight="1" x14ac:dyDescent="0.25">
      <c r="A315" s="289"/>
      <c r="B315" s="290"/>
      <c r="C315" s="290"/>
      <c r="D315" s="290"/>
      <c r="E315" s="290"/>
      <c r="F315" s="290"/>
      <c r="G315" s="290"/>
      <c r="H315" s="291"/>
      <c r="I315" s="292"/>
      <c r="J315" s="292"/>
      <c r="K315" s="292"/>
      <c r="L315" s="293"/>
      <c r="M315" s="292"/>
      <c r="N315" s="293"/>
      <c r="O315" s="292"/>
      <c r="P315" s="294"/>
      <c r="HY315" s="223"/>
      <c r="HZ315" s="223"/>
      <c r="IA315" s="223"/>
      <c r="IB315" s="223"/>
      <c r="IC315" s="223"/>
      <c r="ID315" s="223"/>
      <c r="IE315" s="233"/>
      <c r="IF315" s="233"/>
      <c r="IG315" s="233"/>
      <c r="IH315" s="223"/>
      <c r="II315" s="233"/>
      <c r="IJ315" s="223"/>
      <c r="JA315" s="223"/>
      <c r="JC315" s="223"/>
    </row>
    <row r="316" spans="1:263" s="231" customFormat="1" ht="15" x14ac:dyDescent="0.25">
      <c r="A316" s="314" t="s">
        <v>759</v>
      </c>
      <c r="B316" s="315" t="s">
        <v>760</v>
      </c>
      <c r="C316" s="520" t="s">
        <v>761</v>
      </c>
      <c r="D316" s="520"/>
      <c r="E316" s="520"/>
      <c r="F316" s="520"/>
      <c r="G316" s="520"/>
      <c r="H316" s="316" t="s">
        <v>557</v>
      </c>
      <c r="I316" s="317">
        <v>10</v>
      </c>
      <c r="J316" s="318">
        <v>1</v>
      </c>
      <c r="K316" s="318">
        <v>10</v>
      </c>
      <c r="L316" s="330">
        <v>951.95</v>
      </c>
      <c r="M316" s="324">
        <v>1.06</v>
      </c>
      <c r="N316" s="325">
        <v>1009.07</v>
      </c>
      <c r="O316" s="317"/>
      <c r="P316" s="323">
        <v>10090.700000000001</v>
      </c>
      <c r="HY316" s="223"/>
      <c r="HZ316" s="223" t="s">
        <v>761</v>
      </c>
      <c r="IA316" s="223" t="s">
        <v>503</v>
      </c>
      <c r="IB316" s="223" t="s">
        <v>503</v>
      </c>
      <c r="IC316" s="223" t="s">
        <v>503</v>
      </c>
      <c r="ID316" s="223" t="s">
        <v>503</v>
      </c>
      <c r="IE316" s="233"/>
      <c r="IF316" s="233"/>
      <c r="IG316" s="233"/>
      <c r="IH316" s="223"/>
      <c r="II316" s="233"/>
      <c r="IJ316" s="223"/>
      <c r="JA316" s="223"/>
      <c r="JC316" s="223"/>
    </row>
    <row r="317" spans="1:263" s="231" customFormat="1" ht="15" x14ac:dyDescent="0.25">
      <c r="A317" s="240"/>
      <c r="B317" s="236"/>
      <c r="C317" s="524" t="s">
        <v>633</v>
      </c>
      <c r="D317" s="524"/>
      <c r="E317" s="524"/>
      <c r="F317" s="524"/>
      <c r="G317" s="524"/>
      <c r="H317" s="524"/>
      <c r="I317" s="524"/>
      <c r="J317" s="524"/>
      <c r="K317" s="524"/>
      <c r="L317" s="524"/>
      <c r="M317" s="524"/>
      <c r="N317" s="524"/>
      <c r="O317" s="524"/>
      <c r="P317" s="525"/>
      <c r="HY317" s="223"/>
      <c r="HZ317" s="223"/>
      <c r="IA317" s="223"/>
      <c r="IB317" s="223"/>
      <c r="IC317" s="223"/>
      <c r="ID317" s="223"/>
      <c r="IE317" s="233"/>
      <c r="IF317" s="233"/>
      <c r="IG317" s="233"/>
      <c r="IH317" s="223"/>
      <c r="II317" s="233"/>
      <c r="IJ317" s="223"/>
      <c r="IK317" s="217" t="s">
        <v>633</v>
      </c>
      <c r="IL317" s="217" t="s">
        <v>503</v>
      </c>
      <c r="IM317" s="217" t="s">
        <v>503</v>
      </c>
      <c r="IN317" s="217" t="s">
        <v>503</v>
      </c>
      <c r="IO317" s="217" t="s">
        <v>503</v>
      </c>
      <c r="IP317" s="217" t="s">
        <v>503</v>
      </c>
      <c r="IQ317" s="217" t="s">
        <v>503</v>
      </c>
      <c r="IR317" s="217" t="s">
        <v>503</v>
      </c>
      <c r="IS317" s="217" t="s">
        <v>503</v>
      </c>
      <c r="IT317" s="217" t="s">
        <v>503</v>
      </c>
      <c r="IU317" s="217" t="s">
        <v>503</v>
      </c>
      <c r="IV317" s="217" t="s">
        <v>503</v>
      </c>
      <c r="IW317" s="217" t="s">
        <v>503</v>
      </c>
      <c r="IX317" s="217" t="s">
        <v>503</v>
      </c>
      <c r="JA317" s="223"/>
      <c r="JC317" s="223"/>
    </row>
    <row r="318" spans="1:263" s="231" customFormat="1" ht="15" x14ac:dyDescent="0.25">
      <c r="A318" s="240"/>
      <c r="B318" s="236"/>
      <c r="C318" s="518" t="s">
        <v>473</v>
      </c>
      <c r="D318" s="518"/>
      <c r="E318" s="518"/>
      <c r="F318" s="518"/>
      <c r="G318" s="518"/>
      <c r="H318" s="316"/>
      <c r="I318" s="317"/>
      <c r="J318" s="317"/>
      <c r="K318" s="317"/>
      <c r="L318" s="319"/>
      <c r="M318" s="317"/>
      <c r="N318" s="319"/>
      <c r="O318" s="317"/>
      <c r="P318" s="323">
        <v>10090.700000000001</v>
      </c>
      <c r="HY318" s="223"/>
      <c r="HZ318" s="223"/>
      <c r="IA318" s="223"/>
      <c r="IB318" s="223"/>
      <c r="IC318" s="223"/>
      <c r="ID318" s="223"/>
      <c r="IE318" s="233"/>
      <c r="IF318" s="233"/>
      <c r="IG318" s="233"/>
      <c r="IH318" s="223"/>
      <c r="II318" s="233"/>
      <c r="IJ318" s="223" t="s">
        <v>473</v>
      </c>
      <c r="JA318" s="223"/>
      <c r="JC318" s="223"/>
    </row>
    <row r="319" spans="1:263" s="231" customFormat="1" ht="0.75" customHeight="1" x14ac:dyDescent="0.25">
      <c r="A319" s="289"/>
      <c r="B319" s="290"/>
      <c r="C319" s="290"/>
      <c r="D319" s="290"/>
      <c r="E319" s="290"/>
      <c r="F319" s="290"/>
      <c r="G319" s="290"/>
      <c r="H319" s="291"/>
      <c r="I319" s="292"/>
      <c r="J319" s="292"/>
      <c r="K319" s="292"/>
      <c r="L319" s="293"/>
      <c r="M319" s="292"/>
      <c r="N319" s="293"/>
      <c r="O319" s="292"/>
      <c r="P319" s="294"/>
      <c r="HY319" s="223"/>
      <c r="HZ319" s="223"/>
      <c r="IA319" s="223"/>
      <c r="IB319" s="223"/>
      <c r="IC319" s="223"/>
      <c r="ID319" s="223"/>
      <c r="IE319" s="233"/>
      <c r="IF319" s="233"/>
      <c r="IG319" s="233"/>
      <c r="IH319" s="223"/>
      <c r="II319" s="233"/>
      <c r="IJ319" s="223"/>
      <c r="JA319" s="223"/>
      <c r="JC319" s="223"/>
    </row>
    <row r="320" spans="1:263" s="231" customFormat="1" ht="23.25" x14ac:dyDescent="0.25">
      <c r="A320" s="314" t="s">
        <v>762</v>
      </c>
      <c r="B320" s="315" t="s">
        <v>763</v>
      </c>
      <c r="C320" s="520" t="s">
        <v>764</v>
      </c>
      <c r="D320" s="520"/>
      <c r="E320" s="520"/>
      <c r="F320" s="520"/>
      <c r="G320" s="520"/>
      <c r="H320" s="316" t="s">
        <v>557</v>
      </c>
      <c r="I320" s="317">
        <v>3.32</v>
      </c>
      <c r="J320" s="318">
        <v>1</v>
      </c>
      <c r="K320" s="324">
        <v>3.32</v>
      </c>
      <c r="L320" s="319"/>
      <c r="M320" s="317"/>
      <c r="N320" s="325">
        <v>6439.74</v>
      </c>
      <c r="O320" s="317"/>
      <c r="P320" s="323">
        <v>21379.94</v>
      </c>
      <c r="HY320" s="223"/>
      <c r="HZ320" s="223" t="s">
        <v>764</v>
      </c>
      <c r="IA320" s="223" t="s">
        <v>503</v>
      </c>
      <c r="IB320" s="223" t="s">
        <v>503</v>
      </c>
      <c r="IC320" s="223" t="s">
        <v>503</v>
      </c>
      <c r="ID320" s="223" t="s">
        <v>503</v>
      </c>
      <c r="IE320" s="233"/>
      <c r="IF320" s="233"/>
      <c r="IG320" s="233"/>
      <c r="IH320" s="223"/>
      <c r="II320" s="233"/>
      <c r="IJ320" s="223"/>
      <c r="JA320" s="223"/>
      <c r="JC320" s="223"/>
    </row>
    <row r="321" spans="1:263" s="231" customFormat="1" ht="15" x14ac:dyDescent="0.25">
      <c r="A321" s="240"/>
      <c r="B321" s="236"/>
      <c r="C321" s="524" t="s">
        <v>633</v>
      </c>
      <c r="D321" s="524"/>
      <c r="E321" s="524"/>
      <c r="F321" s="524"/>
      <c r="G321" s="524"/>
      <c r="H321" s="524"/>
      <c r="I321" s="524"/>
      <c r="J321" s="524"/>
      <c r="K321" s="524"/>
      <c r="L321" s="524"/>
      <c r="M321" s="524"/>
      <c r="N321" s="524"/>
      <c r="O321" s="524"/>
      <c r="P321" s="525"/>
      <c r="HY321" s="223"/>
      <c r="HZ321" s="223"/>
      <c r="IA321" s="223"/>
      <c r="IB321" s="223"/>
      <c r="IC321" s="223"/>
      <c r="ID321" s="223"/>
      <c r="IE321" s="233"/>
      <c r="IF321" s="233"/>
      <c r="IG321" s="233"/>
      <c r="IH321" s="223"/>
      <c r="II321" s="233"/>
      <c r="IJ321" s="223"/>
      <c r="IK321" s="217" t="s">
        <v>633</v>
      </c>
      <c r="IL321" s="217" t="s">
        <v>503</v>
      </c>
      <c r="IM321" s="217" t="s">
        <v>503</v>
      </c>
      <c r="IN321" s="217" t="s">
        <v>503</v>
      </c>
      <c r="IO321" s="217" t="s">
        <v>503</v>
      </c>
      <c r="IP321" s="217" t="s">
        <v>503</v>
      </c>
      <c r="IQ321" s="217" t="s">
        <v>503</v>
      </c>
      <c r="IR321" s="217" t="s">
        <v>503</v>
      </c>
      <c r="IS321" s="217" t="s">
        <v>503</v>
      </c>
      <c r="IT321" s="217" t="s">
        <v>503</v>
      </c>
      <c r="IU321" s="217" t="s">
        <v>503</v>
      </c>
      <c r="IV321" s="217" t="s">
        <v>503</v>
      </c>
      <c r="IW321" s="217" t="s">
        <v>503</v>
      </c>
      <c r="IX321" s="217" t="s">
        <v>503</v>
      </c>
      <c r="JA321" s="223"/>
      <c r="JC321" s="223"/>
    </row>
    <row r="322" spans="1:263" s="231" customFormat="1" ht="15" x14ac:dyDescent="0.25">
      <c r="A322" s="282"/>
      <c r="B322" s="261"/>
      <c r="C322" s="524" t="s">
        <v>765</v>
      </c>
      <c r="D322" s="524"/>
      <c r="E322" s="524"/>
      <c r="F322" s="524"/>
      <c r="G322" s="524"/>
      <c r="H322" s="524"/>
      <c r="I322" s="524"/>
      <c r="J322" s="524"/>
      <c r="K322" s="524"/>
      <c r="L322" s="524"/>
      <c r="M322" s="524"/>
      <c r="N322" s="524"/>
      <c r="O322" s="524"/>
      <c r="P322" s="525"/>
      <c r="HY322" s="223"/>
      <c r="HZ322" s="223"/>
      <c r="IA322" s="223"/>
      <c r="IB322" s="223"/>
      <c r="IC322" s="223"/>
      <c r="ID322" s="223"/>
      <c r="IE322" s="233"/>
      <c r="IF322" s="233"/>
      <c r="IG322" s="233"/>
      <c r="IH322" s="223"/>
      <c r="II322" s="233"/>
      <c r="IJ322" s="223"/>
      <c r="IY322" s="217" t="s">
        <v>765</v>
      </c>
      <c r="JA322" s="223"/>
      <c r="JC322" s="223"/>
    </row>
    <row r="323" spans="1:263" s="231" customFormat="1" ht="15" x14ac:dyDescent="0.25">
      <c r="A323" s="240"/>
      <c r="B323" s="236"/>
      <c r="C323" s="518" t="s">
        <v>473</v>
      </c>
      <c r="D323" s="518"/>
      <c r="E323" s="518"/>
      <c r="F323" s="518"/>
      <c r="G323" s="518"/>
      <c r="H323" s="316"/>
      <c r="I323" s="317"/>
      <c r="J323" s="317"/>
      <c r="K323" s="317"/>
      <c r="L323" s="319"/>
      <c r="M323" s="317"/>
      <c r="N323" s="319"/>
      <c r="O323" s="317"/>
      <c r="P323" s="323">
        <v>21379.94</v>
      </c>
      <c r="HY323" s="223"/>
      <c r="HZ323" s="223"/>
      <c r="IA323" s="223"/>
      <c r="IB323" s="223"/>
      <c r="IC323" s="223"/>
      <c r="ID323" s="223"/>
      <c r="IE323" s="233"/>
      <c r="IF323" s="233"/>
      <c r="IG323" s="233"/>
      <c r="IH323" s="223"/>
      <c r="II323" s="233"/>
      <c r="IJ323" s="223" t="s">
        <v>473</v>
      </c>
      <c r="JA323" s="223"/>
      <c r="JC323" s="223"/>
    </row>
    <row r="324" spans="1:263" s="231" customFormat="1" ht="0.75" customHeight="1" x14ac:dyDescent="0.25">
      <c r="A324" s="289"/>
      <c r="B324" s="290"/>
      <c r="C324" s="290"/>
      <c r="D324" s="290"/>
      <c r="E324" s="290"/>
      <c r="F324" s="290"/>
      <c r="G324" s="290"/>
      <c r="H324" s="291"/>
      <c r="I324" s="292"/>
      <c r="J324" s="292"/>
      <c r="K324" s="292"/>
      <c r="L324" s="293"/>
      <c r="M324" s="292"/>
      <c r="N324" s="293"/>
      <c r="O324" s="292"/>
      <c r="P324" s="294"/>
      <c r="HY324" s="223"/>
      <c r="HZ324" s="223"/>
      <c r="IA324" s="223"/>
      <c r="IB324" s="223"/>
      <c r="IC324" s="223"/>
      <c r="ID324" s="223"/>
      <c r="IE324" s="233"/>
      <c r="IF324" s="233"/>
      <c r="IG324" s="233"/>
      <c r="IH324" s="223"/>
      <c r="II324" s="233"/>
      <c r="IJ324" s="223"/>
      <c r="JA324" s="223"/>
      <c r="JC324" s="223"/>
    </row>
    <row r="325" spans="1:263" s="231" customFormat="1" ht="34.5" x14ac:dyDescent="0.25">
      <c r="A325" s="314" t="s">
        <v>766</v>
      </c>
      <c r="B325" s="315" t="s">
        <v>767</v>
      </c>
      <c r="C325" s="520" t="s">
        <v>768</v>
      </c>
      <c r="D325" s="520"/>
      <c r="E325" s="520"/>
      <c r="F325" s="520"/>
      <c r="G325" s="520"/>
      <c r="H325" s="316" t="s">
        <v>587</v>
      </c>
      <c r="I325" s="317">
        <v>1</v>
      </c>
      <c r="J325" s="318">
        <v>1</v>
      </c>
      <c r="K325" s="318">
        <v>1</v>
      </c>
      <c r="L325" s="319"/>
      <c r="M325" s="317"/>
      <c r="N325" s="320"/>
      <c r="O325" s="317"/>
      <c r="P325" s="321"/>
      <c r="HY325" s="223"/>
      <c r="HZ325" s="223" t="s">
        <v>768</v>
      </c>
      <c r="IA325" s="223" t="s">
        <v>503</v>
      </c>
      <c r="IB325" s="223" t="s">
        <v>503</v>
      </c>
      <c r="IC325" s="223" t="s">
        <v>503</v>
      </c>
      <c r="ID325" s="223" t="s">
        <v>503</v>
      </c>
      <c r="IE325" s="233"/>
      <c r="IF325" s="233"/>
      <c r="IG325" s="233"/>
      <c r="IH325" s="223"/>
      <c r="II325" s="233"/>
      <c r="IJ325" s="223"/>
      <c r="JA325" s="223"/>
      <c r="JC325" s="223"/>
    </row>
    <row r="326" spans="1:263" s="231" customFormat="1" ht="15" x14ac:dyDescent="0.25">
      <c r="A326" s="266"/>
      <c r="B326" s="267" t="s">
        <v>65</v>
      </c>
      <c r="C326" s="519" t="s">
        <v>533</v>
      </c>
      <c r="D326" s="519"/>
      <c r="E326" s="519"/>
      <c r="F326" s="519"/>
      <c r="G326" s="519"/>
      <c r="H326" s="268" t="s">
        <v>474</v>
      </c>
      <c r="I326" s="269"/>
      <c r="J326" s="269"/>
      <c r="K326" s="279">
        <v>31.2</v>
      </c>
      <c r="L326" s="271"/>
      <c r="M326" s="269"/>
      <c r="N326" s="271"/>
      <c r="O326" s="269"/>
      <c r="P326" s="272">
        <v>10998.31</v>
      </c>
      <c r="HY326" s="223"/>
      <c r="HZ326" s="223"/>
      <c r="IA326" s="223"/>
      <c r="IB326" s="223"/>
      <c r="IC326" s="223"/>
      <c r="ID326" s="223"/>
      <c r="IE326" s="233" t="s">
        <v>533</v>
      </c>
      <c r="IF326" s="233"/>
      <c r="IG326" s="233"/>
      <c r="IH326" s="223"/>
      <c r="II326" s="233"/>
      <c r="IJ326" s="223"/>
      <c r="JA326" s="223"/>
      <c r="JC326" s="223"/>
    </row>
    <row r="327" spans="1:263" s="231" customFormat="1" ht="15" x14ac:dyDescent="0.25">
      <c r="A327" s="273"/>
      <c r="B327" s="267" t="s">
        <v>769</v>
      </c>
      <c r="C327" s="519" t="s">
        <v>770</v>
      </c>
      <c r="D327" s="519"/>
      <c r="E327" s="519"/>
      <c r="F327" s="519"/>
      <c r="G327" s="519"/>
      <c r="H327" s="268" t="s">
        <v>474</v>
      </c>
      <c r="I327" s="279">
        <v>31.2</v>
      </c>
      <c r="J327" s="269"/>
      <c r="K327" s="279">
        <v>31.2</v>
      </c>
      <c r="L327" s="224"/>
      <c r="M327" s="225"/>
      <c r="N327" s="274">
        <v>352.51</v>
      </c>
      <c r="O327" s="269"/>
      <c r="P327" s="272">
        <v>10998.31</v>
      </c>
      <c r="Q327" s="275"/>
      <c r="R327" s="275"/>
      <c r="HY327" s="223"/>
      <c r="HZ327" s="223"/>
      <c r="IA327" s="223"/>
      <c r="IB327" s="223"/>
      <c r="IC327" s="223"/>
      <c r="ID327" s="223"/>
      <c r="IE327" s="233"/>
      <c r="IF327" s="233" t="s">
        <v>770</v>
      </c>
      <c r="IG327" s="233"/>
      <c r="IH327" s="223"/>
      <c r="II327" s="233"/>
      <c r="IJ327" s="223"/>
      <c r="JA327" s="223"/>
      <c r="JC327" s="223"/>
    </row>
    <row r="328" spans="1:263" s="231" customFormat="1" ht="15" x14ac:dyDescent="0.25">
      <c r="A328" s="266"/>
      <c r="B328" s="267" t="s">
        <v>63</v>
      </c>
      <c r="C328" s="519" t="s">
        <v>475</v>
      </c>
      <c r="D328" s="519"/>
      <c r="E328" s="519"/>
      <c r="F328" s="519"/>
      <c r="G328" s="519"/>
      <c r="H328" s="268"/>
      <c r="I328" s="269"/>
      <c r="J328" s="269"/>
      <c r="K328" s="269"/>
      <c r="L328" s="271"/>
      <c r="M328" s="269"/>
      <c r="N328" s="271"/>
      <c r="O328" s="269"/>
      <c r="P328" s="272">
        <v>8159.84</v>
      </c>
      <c r="HY328" s="223"/>
      <c r="HZ328" s="223"/>
      <c r="IA328" s="223"/>
      <c r="IB328" s="223"/>
      <c r="IC328" s="223"/>
      <c r="ID328" s="223"/>
      <c r="IE328" s="233" t="s">
        <v>475</v>
      </c>
      <c r="IF328" s="233"/>
      <c r="IG328" s="233"/>
      <c r="IH328" s="223"/>
      <c r="II328" s="233"/>
      <c r="IJ328" s="223"/>
      <c r="JA328" s="223"/>
      <c r="JC328" s="223"/>
    </row>
    <row r="329" spans="1:263" s="231" customFormat="1" ht="15" x14ac:dyDescent="0.25">
      <c r="A329" s="266"/>
      <c r="B329" s="267"/>
      <c r="C329" s="519" t="s">
        <v>536</v>
      </c>
      <c r="D329" s="519"/>
      <c r="E329" s="519"/>
      <c r="F329" s="519"/>
      <c r="G329" s="519"/>
      <c r="H329" s="268" t="s">
        <v>474</v>
      </c>
      <c r="I329" s="269"/>
      <c r="J329" s="269"/>
      <c r="K329" s="270">
        <v>4.93</v>
      </c>
      <c r="L329" s="271"/>
      <c r="M329" s="269"/>
      <c r="N329" s="271"/>
      <c r="O329" s="269"/>
      <c r="P329" s="272">
        <v>2300.14</v>
      </c>
      <c r="HY329" s="223"/>
      <c r="HZ329" s="223"/>
      <c r="IA329" s="223"/>
      <c r="IB329" s="223"/>
      <c r="IC329" s="223"/>
      <c r="ID329" s="223"/>
      <c r="IE329" s="233" t="s">
        <v>536</v>
      </c>
      <c r="IF329" s="233"/>
      <c r="IG329" s="233"/>
      <c r="IH329" s="223"/>
      <c r="II329" s="233"/>
      <c r="IJ329" s="223"/>
      <c r="JA329" s="223"/>
      <c r="JC329" s="223"/>
    </row>
    <row r="330" spans="1:263" s="231" customFormat="1" ht="15" x14ac:dyDescent="0.25">
      <c r="A330" s="273"/>
      <c r="B330" s="267" t="s">
        <v>563</v>
      </c>
      <c r="C330" s="519" t="s">
        <v>564</v>
      </c>
      <c r="D330" s="519"/>
      <c r="E330" s="519"/>
      <c r="F330" s="519"/>
      <c r="G330" s="519"/>
      <c r="H330" s="268" t="s">
        <v>624</v>
      </c>
      <c r="I330" s="270">
        <v>4.93</v>
      </c>
      <c r="J330" s="269"/>
      <c r="K330" s="270">
        <v>4.93</v>
      </c>
      <c r="L330" s="224"/>
      <c r="M330" s="225"/>
      <c r="N330" s="274">
        <v>1655.14</v>
      </c>
      <c r="O330" s="269"/>
      <c r="P330" s="272">
        <v>8159.84</v>
      </c>
      <c r="Q330" s="275"/>
      <c r="R330" s="275"/>
      <c r="HY330" s="223"/>
      <c r="HZ330" s="223"/>
      <c r="IA330" s="223"/>
      <c r="IB330" s="223"/>
      <c r="IC330" s="223"/>
      <c r="ID330" s="223"/>
      <c r="IE330" s="233"/>
      <c r="IF330" s="233" t="s">
        <v>564</v>
      </c>
      <c r="IG330" s="233"/>
      <c r="IH330" s="223"/>
      <c r="II330" s="233"/>
      <c r="IJ330" s="223"/>
      <c r="JA330" s="223"/>
      <c r="JC330" s="223"/>
    </row>
    <row r="331" spans="1:263" s="231" customFormat="1" ht="15" x14ac:dyDescent="0.25">
      <c r="A331" s="277"/>
      <c r="B331" s="267" t="s">
        <v>565</v>
      </c>
      <c r="C331" s="519" t="s">
        <v>566</v>
      </c>
      <c r="D331" s="519"/>
      <c r="E331" s="519"/>
      <c r="F331" s="519"/>
      <c r="G331" s="519"/>
      <c r="H331" s="268" t="s">
        <v>474</v>
      </c>
      <c r="I331" s="270">
        <v>4.93</v>
      </c>
      <c r="J331" s="269"/>
      <c r="K331" s="270">
        <v>4.93</v>
      </c>
      <c r="L331" s="271"/>
      <c r="M331" s="269"/>
      <c r="N331" s="278">
        <v>466.56</v>
      </c>
      <c r="O331" s="269"/>
      <c r="P331" s="272">
        <v>2300.14</v>
      </c>
      <c r="HY331" s="223"/>
      <c r="HZ331" s="223"/>
      <c r="IA331" s="223"/>
      <c r="IB331" s="223"/>
      <c r="IC331" s="223"/>
      <c r="ID331" s="223"/>
      <c r="IE331" s="233"/>
      <c r="IF331" s="233"/>
      <c r="IG331" s="233" t="s">
        <v>566</v>
      </c>
      <c r="IH331" s="223"/>
      <c r="II331" s="233"/>
      <c r="IJ331" s="223"/>
      <c r="JA331" s="223"/>
      <c r="JC331" s="223"/>
    </row>
    <row r="332" spans="1:263" s="231" customFormat="1" ht="15" x14ac:dyDescent="0.25">
      <c r="A332" s="238"/>
      <c r="B332" s="239"/>
      <c r="C332" s="518" t="s">
        <v>625</v>
      </c>
      <c r="D332" s="518"/>
      <c r="E332" s="518"/>
      <c r="F332" s="518"/>
      <c r="G332" s="518"/>
      <c r="H332" s="316"/>
      <c r="I332" s="317"/>
      <c r="J332" s="317"/>
      <c r="K332" s="317"/>
      <c r="L332" s="319"/>
      <c r="M332" s="317"/>
      <c r="N332" s="322"/>
      <c r="O332" s="317"/>
      <c r="P332" s="323">
        <v>21458.29</v>
      </c>
      <c r="Q332" s="275"/>
      <c r="R332" s="275"/>
      <c r="HY332" s="223"/>
      <c r="HZ332" s="223"/>
      <c r="IA332" s="223"/>
      <c r="IB332" s="223"/>
      <c r="IC332" s="223"/>
      <c r="ID332" s="223"/>
      <c r="IE332" s="233"/>
      <c r="IF332" s="233"/>
      <c r="IG332" s="233"/>
      <c r="IH332" s="223" t="s">
        <v>625</v>
      </c>
      <c r="II332" s="233"/>
      <c r="IJ332" s="223"/>
      <c r="JA332" s="223"/>
      <c r="JC332" s="223"/>
    </row>
    <row r="333" spans="1:263" s="231" customFormat="1" ht="15" x14ac:dyDescent="0.25">
      <c r="A333" s="277"/>
      <c r="B333" s="267"/>
      <c r="C333" s="519" t="s">
        <v>626</v>
      </c>
      <c r="D333" s="519"/>
      <c r="E333" s="519"/>
      <c r="F333" s="519"/>
      <c r="G333" s="519"/>
      <c r="H333" s="268"/>
      <c r="I333" s="269"/>
      <c r="J333" s="269"/>
      <c r="K333" s="269"/>
      <c r="L333" s="271"/>
      <c r="M333" s="269"/>
      <c r="N333" s="271"/>
      <c r="O333" s="269"/>
      <c r="P333" s="272">
        <v>13298.45</v>
      </c>
      <c r="HY333" s="223"/>
      <c r="HZ333" s="223"/>
      <c r="IA333" s="223"/>
      <c r="IB333" s="223"/>
      <c r="IC333" s="223"/>
      <c r="ID333" s="223"/>
      <c r="IE333" s="233"/>
      <c r="IF333" s="233"/>
      <c r="IG333" s="233"/>
      <c r="IH333" s="223"/>
      <c r="II333" s="233" t="s">
        <v>626</v>
      </c>
      <c r="IJ333" s="223"/>
      <c r="JA333" s="223"/>
      <c r="JC333" s="223"/>
    </row>
    <row r="334" spans="1:263" s="231" customFormat="1" ht="15" x14ac:dyDescent="0.25">
      <c r="A334" s="277"/>
      <c r="B334" s="267" t="s">
        <v>627</v>
      </c>
      <c r="C334" s="519" t="s">
        <v>628</v>
      </c>
      <c r="D334" s="519"/>
      <c r="E334" s="519"/>
      <c r="F334" s="519"/>
      <c r="G334" s="519"/>
      <c r="H334" s="268" t="s">
        <v>460</v>
      </c>
      <c r="I334" s="281">
        <v>103</v>
      </c>
      <c r="J334" s="269"/>
      <c r="K334" s="281">
        <v>103</v>
      </c>
      <c r="L334" s="271"/>
      <c r="M334" s="269"/>
      <c r="N334" s="271"/>
      <c r="O334" s="269"/>
      <c r="P334" s="272">
        <v>13697.4</v>
      </c>
      <c r="HY334" s="223"/>
      <c r="HZ334" s="223"/>
      <c r="IA334" s="223"/>
      <c r="IB334" s="223"/>
      <c r="IC334" s="223"/>
      <c r="ID334" s="223"/>
      <c r="IE334" s="233"/>
      <c r="IF334" s="233"/>
      <c r="IG334" s="233"/>
      <c r="IH334" s="223"/>
      <c r="II334" s="233" t="s">
        <v>628</v>
      </c>
      <c r="IJ334" s="223"/>
      <c r="JA334" s="223"/>
      <c r="JC334" s="223"/>
    </row>
    <row r="335" spans="1:263" s="231" customFormat="1" ht="15" x14ac:dyDescent="0.25">
      <c r="A335" s="277"/>
      <c r="B335" s="267" t="s">
        <v>629</v>
      </c>
      <c r="C335" s="519" t="s">
        <v>630</v>
      </c>
      <c r="D335" s="519"/>
      <c r="E335" s="519"/>
      <c r="F335" s="519"/>
      <c r="G335" s="519"/>
      <c r="H335" s="268" t="s">
        <v>460</v>
      </c>
      <c r="I335" s="281">
        <v>60</v>
      </c>
      <c r="J335" s="269"/>
      <c r="K335" s="281">
        <v>60</v>
      </c>
      <c r="L335" s="271"/>
      <c r="M335" s="269"/>
      <c r="N335" s="271"/>
      <c r="O335" s="269"/>
      <c r="P335" s="272">
        <v>7979.07</v>
      </c>
      <c r="HY335" s="223"/>
      <c r="HZ335" s="223"/>
      <c r="IA335" s="223"/>
      <c r="IB335" s="223"/>
      <c r="IC335" s="223"/>
      <c r="ID335" s="223"/>
      <c r="IE335" s="233"/>
      <c r="IF335" s="233"/>
      <c r="IG335" s="233"/>
      <c r="IH335" s="223"/>
      <c r="II335" s="233" t="s">
        <v>630</v>
      </c>
      <c r="IJ335" s="223"/>
      <c r="JA335" s="223"/>
      <c r="JC335" s="223"/>
    </row>
    <row r="336" spans="1:263" s="231" customFormat="1" ht="15" x14ac:dyDescent="0.25">
      <c r="A336" s="240"/>
      <c r="B336" s="236"/>
      <c r="C336" s="518" t="s">
        <v>473</v>
      </c>
      <c r="D336" s="518"/>
      <c r="E336" s="518"/>
      <c r="F336" s="518"/>
      <c r="G336" s="518"/>
      <c r="H336" s="316"/>
      <c r="I336" s="317"/>
      <c r="J336" s="317"/>
      <c r="K336" s="317"/>
      <c r="L336" s="319"/>
      <c r="M336" s="317"/>
      <c r="N336" s="322">
        <v>43134.76</v>
      </c>
      <c r="O336" s="317"/>
      <c r="P336" s="323">
        <v>43134.76</v>
      </c>
      <c r="HY336" s="223"/>
      <c r="HZ336" s="223"/>
      <c r="IA336" s="223"/>
      <c r="IB336" s="223"/>
      <c r="IC336" s="223"/>
      <c r="ID336" s="223"/>
      <c r="IE336" s="233"/>
      <c r="IF336" s="233"/>
      <c r="IG336" s="233"/>
      <c r="IH336" s="223"/>
      <c r="II336" s="233"/>
      <c r="IJ336" s="223" t="s">
        <v>473</v>
      </c>
      <c r="JA336" s="223"/>
      <c r="JC336" s="223"/>
    </row>
    <row r="337" spans="1:263" s="231" customFormat="1" ht="0.75" customHeight="1" x14ac:dyDescent="0.25">
      <c r="A337" s="289"/>
      <c r="B337" s="290"/>
      <c r="C337" s="290"/>
      <c r="D337" s="290"/>
      <c r="E337" s="290"/>
      <c r="F337" s="290"/>
      <c r="G337" s="290"/>
      <c r="H337" s="291"/>
      <c r="I337" s="292"/>
      <c r="J337" s="292"/>
      <c r="K337" s="292"/>
      <c r="L337" s="293"/>
      <c r="M337" s="292"/>
      <c r="N337" s="293"/>
      <c r="O337" s="292"/>
      <c r="P337" s="294"/>
      <c r="HY337" s="223"/>
      <c r="HZ337" s="223"/>
      <c r="IA337" s="223"/>
      <c r="IB337" s="223"/>
      <c r="IC337" s="223"/>
      <c r="ID337" s="223"/>
      <c r="IE337" s="233"/>
      <c r="IF337" s="233"/>
      <c r="IG337" s="233"/>
      <c r="IH337" s="223"/>
      <c r="II337" s="233"/>
      <c r="IJ337" s="223"/>
      <c r="JA337" s="223"/>
      <c r="JC337" s="223"/>
    </row>
    <row r="338" spans="1:263" s="231" customFormat="1" ht="23.25" x14ac:dyDescent="0.25">
      <c r="A338" s="314" t="s">
        <v>771</v>
      </c>
      <c r="B338" s="315" t="s">
        <v>512</v>
      </c>
      <c r="C338" s="520" t="s">
        <v>772</v>
      </c>
      <c r="D338" s="520"/>
      <c r="E338" s="520"/>
      <c r="F338" s="520"/>
      <c r="G338" s="520"/>
      <c r="H338" s="316" t="s">
        <v>532</v>
      </c>
      <c r="I338" s="317">
        <v>1</v>
      </c>
      <c r="J338" s="318">
        <v>1</v>
      </c>
      <c r="K338" s="318">
        <v>1</v>
      </c>
      <c r="L338" s="319"/>
      <c r="M338" s="317"/>
      <c r="N338" s="325">
        <v>1735833.33</v>
      </c>
      <c r="O338" s="317"/>
      <c r="P338" s="323">
        <v>1735833.33</v>
      </c>
      <c r="HY338" s="223"/>
      <c r="HZ338" s="223" t="s">
        <v>772</v>
      </c>
      <c r="IA338" s="223" t="s">
        <v>503</v>
      </c>
      <c r="IB338" s="223" t="s">
        <v>503</v>
      </c>
      <c r="IC338" s="223" t="s">
        <v>503</v>
      </c>
      <c r="ID338" s="223" t="s">
        <v>503</v>
      </c>
      <c r="IE338" s="233"/>
      <c r="IF338" s="233"/>
      <c r="IG338" s="233"/>
      <c r="IH338" s="223"/>
      <c r="II338" s="233"/>
      <c r="IJ338" s="223"/>
      <c r="JA338" s="223"/>
      <c r="JC338" s="223"/>
    </row>
    <row r="339" spans="1:263" s="231" customFormat="1" ht="15" x14ac:dyDescent="0.25">
      <c r="A339" s="240"/>
      <c r="B339" s="236"/>
      <c r="C339" s="524" t="s">
        <v>773</v>
      </c>
      <c r="D339" s="524"/>
      <c r="E339" s="524"/>
      <c r="F339" s="524"/>
      <c r="G339" s="524"/>
      <c r="H339" s="524"/>
      <c r="I339" s="524"/>
      <c r="J339" s="524"/>
      <c r="K339" s="524"/>
      <c r="L339" s="524"/>
      <c r="M339" s="524"/>
      <c r="N339" s="524"/>
      <c r="O339" s="524"/>
      <c r="P339" s="525"/>
      <c r="HY339" s="223"/>
      <c r="HZ339" s="223"/>
      <c r="IA339" s="223"/>
      <c r="IB339" s="223"/>
      <c r="IC339" s="223"/>
      <c r="ID339" s="223"/>
      <c r="IE339" s="233"/>
      <c r="IF339" s="233"/>
      <c r="IG339" s="233"/>
      <c r="IH339" s="223"/>
      <c r="II339" s="233"/>
      <c r="IJ339" s="223"/>
      <c r="IK339" s="217" t="s">
        <v>773</v>
      </c>
      <c r="IL339" s="217" t="s">
        <v>503</v>
      </c>
      <c r="IM339" s="217" t="s">
        <v>503</v>
      </c>
      <c r="IN339" s="217" t="s">
        <v>503</v>
      </c>
      <c r="IO339" s="217" t="s">
        <v>503</v>
      </c>
      <c r="IP339" s="217" t="s">
        <v>503</v>
      </c>
      <c r="IQ339" s="217" t="s">
        <v>503</v>
      </c>
      <c r="IR339" s="217" t="s">
        <v>503</v>
      </c>
      <c r="IS339" s="217" t="s">
        <v>503</v>
      </c>
      <c r="IT339" s="217" t="s">
        <v>503</v>
      </c>
      <c r="IU339" s="217" t="s">
        <v>503</v>
      </c>
      <c r="IV339" s="217" t="s">
        <v>503</v>
      </c>
      <c r="IW339" s="217" t="s">
        <v>503</v>
      </c>
      <c r="IX339" s="217" t="s">
        <v>503</v>
      </c>
      <c r="JA339" s="223"/>
      <c r="JC339" s="223"/>
    </row>
    <row r="340" spans="1:263" s="231" customFormat="1" ht="15" x14ac:dyDescent="0.25">
      <c r="A340" s="282"/>
      <c r="B340" s="261"/>
      <c r="C340" s="524" t="s">
        <v>774</v>
      </c>
      <c r="D340" s="524"/>
      <c r="E340" s="524"/>
      <c r="F340" s="524"/>
      <c r="G340" s="524"/>
      <c r="H340" s="524"/>
      <c r="I340" s="524"/>
      <c r="J340" s="524"/>
      <c r="K340" s="524"/>
      <c r="L340" s="524"/>
      <c r="M340" s="524"/>
      <c r="N340" s="524"/>
      <c r="O340" s="524"/>
      <c r="P340" s="525"/>
      <c r="HY340" s="223"/>
      <c r="HZ340" s="223"/>
      <c r="IA340" s="223"/>
      <c r="IB340" s="223"/>
      <c r="IC340" s="223"/>
      <c r="ID340" s="223"/>
      <c r="IE340" s="233"/>
      <c r="IF340" s="233"/>
      <c r="IG340" s="233"/>
      <c r="IH340" s="223"/>
      <c r="II340" s="233"/>
      <c r="IJ340" s="223"/>
      <c r="IZ340" s="217" t="s">
        <v>774</v>
      </c>
      <c r="JA340" s="223"/>
      <c r="JC340" s="223"/>
    </row>
    <row r="341" spans="1:263" s="231" customFormat="1" ht="15" x14ac:dyDescent="0.25">
      <c r="A341" s="240"/>
      <c r="B341" s="236"/>
      <c r="C341" s="518" t="s">
        <v>473</v>
      </c>
      <c r="D341" s="518"/>
      <c r="E341" s="518"/>
      <c r="F341" s="518"/>
      <c r="G341" s="518"/>
      <c r="H341" s="316"/>
      <c r="I341" s="317"/>
      <c r="J341" s="317"/>
      <c r="K341" s="317"/>
      <c r="L341" s="319"/>
      <c r="M341" s="317"/>
      <c r="N341" s="319"/>
      <c r="O341" s="317"/>
      <c r="P341" s="323">
        <v>1735833.33</v>
      </c>
      <c r="HY341" s="223"/>
      <c r="HZ341" s="223"/>
      <c r="IA341" s="223"/>
      <c r="IB341" s="223"/>
      <c r="IC341" s="223"/>
      <c r="ID341" s="223"/>
      <c r="IE341" s="233"/>
      <c r="IF341" s="233"/>
      <c r="IG341" s="233"/>
      <c r="IH341" s="223"/>
      <c r="II341" s="233"/>
      <c r="IJ341" s="223" t="s">
        <v>473</v>
      </c>
      <c r="JA341" s="223"/>
      <c r="JC341" s="223"/>
    </row>
    <row r="342" spans="1:263" s="231" customFormat="1" ht="0.75" customHeight="1" x14ac:dyDescent="0.25">
      <c r="A342" s="289"/>
      <c r="B342" s="290"/>
      <c r="C342" s="290"/>
      <c r="D342" s="290"/>
      <c r="E342" s="290"/>
      <c r="F342" s="290"/>
      <c r="G342" s="290"/>
      <c r="H342" s="291"/>
      <c r="I342" s="292"/>
      <c r="J342" s="292"/>
      <c r="K342" s="292"/>
      <c r="L342" s="293"/>
      <c r="M342" s="292"/>
      <c r="N342" s="293"/>
      <c r="O342" s="292"/>
      <c r="P342" s="294"/>
      <c r="HY342" s="223"/>
      <c r="HZ342" s="223"/>
      <c r="IA342" s="223"/>
      <c r="IB342" s="223"/>
      <c r="IC342" s="223"/>
      <c r="ID342" s="223"/>
      <c r="IE342" s="233"/>
      <c r="IF342" s="233"/>
      <c r="IG342" s="233"/>
      <c r="IH342" s="223"/>
      <c r="II342" s="233"/>
      <c r="IJ342" s="223"/>
      <c r="JA342" s="223"/>
      <c r="JC342" s="223"/>
    </row>
    <row r="343" spans="1:263" s="231" customFormat="1" ht="15" x14ac:dyDescent="0.25">
      <c r="A343" s="314" t="s">
        <v>775</v>
      </c>
      <c r="B343" s="315" t="s">
        <v>776</v>
      </c>
      <c r="C343" s="520" t="s">
        <v>777</v>
      </c>
      <c r="D343" s="520"/>
      <c r="E343" s="520"/>
      <c r="F343" s="520"/>
      <c r="G343" s="520"/>
      <c r="H343" s="316" t="s">
        <v>476</v>
      </c>
      <c r="I343" s="317">
        <v>0.1</v>
      </c>
      <c r="J343" s="318">
        <v>1</v>
      </c>
      <c r="K343" s="328">
        <v>0.1</v>
      </c>
      <c r="L343" s="319"/>
      <c r="M343" s="317"/>
      <c r="N343" s="320"/>
      <c r="O343" s="317"/>
      <c r="P343" s="321"/>
      <c r="HY343" s="223"/>
      <c r="HZ343" s="223" t="s">
        <v>777</v>
      </c>
      <c r="IA343" s="223" t="s">
        <v>503</v>
      </c>
      <c r="IB343" s="223" t="s">
        <v>503</v>
      </c>
      <c r="IC343" s="223" t="s">
        <v>503</v>
      </c>
      <c r="ID343" s="223" t="s">
        <v>503</v>
      </c>
      <c r="IE343" s="233"/>
      <c r="IF343" s="233"/>
      <c r="IG343" s="233"/>
      <c r="IH343" s="223"/>
      <c r="II343" s="233"/>
      <c r="IJ343" s="223"/>
      <c r="JA343" s="223"/>
      <c r="JC343" s="223"/>
    </row>
    <row r="344" spans="1:263" s="231" customFormat="1" ht="15" x14ac:dyDescent="0.25">
      <c r="A344" s="266"/>
      <c r="B344" s="267" t="s">
        <v>65</v>
      </c>
      <c r="C344" s="519" t="s">
        <v>533</v>
      </c>
      <c r="D344" s="519"/>
      <c r="E344" s="519"/>
      <c r="F344" s="519"/>
      <c r="G344" s="519"/>
      <c r="H344" s="268" t="s">
        <v>474</v>
      </c>
      <c r="I344" s="269"/>
      <c r="J344" s="269"/>
      <c r="K344" s="270">
        <v>5.36</v>
      </c>
      <c r="L344" s="271"/>
      <c r="M344" s="269"/>
      <c r="N344" s="271"/>
      <c r="O344" s="269"/>
      <c r="P344" s="272">
        <v>1861.69</v>
      </c>
      <c r="HY344" s="223"/>
      <c r="HZ344" s="223"/>
      <c r="IA344" s="223"/>
      <c r="IB344" s="223"/>
      <c r="IC344" s="223"/>
      <c r="ID344" s="223"/>
      <c r="IE344" s="233" t="s">
        <v>533</v>
      </c>
      <c r="IF344" s="233"/>
      <c r="IG344" s="233"/>
      <c r="IH344" s="223"/>
      <c r="II344" s="233"/>
      <c r="IJ344" s="223"/>
      <c r="JA344" s="223"/>
      <c r="JC344" s="223"/>
    </row>
    <row r="345" spans="1:263" s="231" customFormat="1" ht="15" x14ac:dyDescent="0.25">
      <c r="A345" s="273"/>
      <c r="B345" s="267" t="s">
        <v>778</v>
      </c>
      <c r="C345" s="519" t="s">
        <v>779</v>
      </c>
      <c r="D345" s="519"/>
      <c r="E345" s="519"/>
      <c r="F345" s="519"/>
      <c r="G345" s="519"/>
      <c r="H345" s="268" t="s">
        <v>474</v>
      </c>
      <c r="I345" s="279">
        <v>53.6</v>
      </c>
      <c r="J345" s="269"/>
      <c r="K345" s="270">
        <v>5.36</v>
      </c>
      <c r="L345" s="224"/>
      <c r="M345" s="225"/>
      <c r="N345" s="274">
        <v>347.33</v>
      </c>
      <c r="O345" s="269"/>
      <c r="P345" s="272">
        <v>1861.69</v>
      </c>
      <c r="Q345" s="275"/>
      <c r="R345" s="275"/>
      <c r="HY345" s="223"/>
      <c r="HZ345" s="223"/>
      <c r="IA345" s="223"/>
      <c r="IB345" s="223"/>
      <c r="IC345" s="223"/>
      <c r="ID345" s="223"/>
      <c r="IE345" s="233"/>
      <c r="IF345" s="233" t="s">
        <v>779</v>
      </c>
      <c r="IG345" s="233"/>
      <c r="IH345" s="223"/>
      <c r="II345" s="233"/>
      <c r="IJ345" s="223"/>
      <c r="JA345" s="223"/>
      <c r="JC345" s="223"/>
    </row>
    <row r="346" spans="1:263" s="231" customFormat="1" ht="15" x14ac:dyDescent="0.25">
      <c r="A346" s="266"/>
      <c r="B346" s="267" t="s">
        <v>63</v>
      </c>
      <c r="C346" s="519" t="s">
        <v>475</v>
      </c>
      <c r="D346" s="519"/>
      <c r="E346" s="519"/>
      <c r="F346" s="519"/>
      <c r="G346" s="519"/>
      <c r="H346" s="268"/>
      <c r="I346" s="269"/>
      <c r="J346" s="269"/>
      <c r="K346" s="269"/>
      <c r="L346" s="271"/>
      <c r="M346" s="269"/>
      <c r="N346" s="271"/>
      <c r="O346" s="269"/>
      <c r="P346" s="276">
        <v>403.73</v>
      </c>
      <c r="HY346" s="223"/>
      <c r="HZ346" s="223"/>
      <c r="IA346" s="223"/>
      <c r="IB346" s="223"/>
      <c r="IC346" s="223"/>
      <c r="ID346" s="223"/>
      <c r="IE346" s="233" t="s">
        <v>475</v>
      </c>
      <c r="IF346" s="233"/>
      <c r="IG346" s="233"/>
      <c r="IH346" s="223"/>
      <c r="II346" s="233"/>
      <c r="IJ346" s="223"/>
      <c r="JA346" s="223"/>
      <c r="JC346" s="223"/>
    </row>
    <row r="347" spans="1:263" s="231" customFormat="1" ht="15" x14ac:dyDescent="0.25">
      <c r="A347" s="266"/>
      <c r="B347" s="267"/>
      <c r="C347" s="519" t="s">
        <v>536</v>
      </c>
      <c r="D347" s="519"/>
      <c r="E347" s="519"/>
      <c r="F347" s="519"/>
      <c r="G347" s="519"/>
      <c r="H347" s="268" t="s">
        <v>474</v>
      </c>
      <c r="I347" s="269"/>
      <c r="J347" s="269"/>
      <c r="K347" s="270">
        <v>0.32</v>
      </c>
      <c r="L347" s="271"/>
      <c r="M347" s="269"/>
      <c r="N347" s="271"/>
      <c r="O347" s="269"/>
      <c r="P347" s="276">
        <v>130.22</v>
      </c>
      <c r="HY347" s="223"/>
      <c r="HZ347" s="223"/>
      <c r="IA347" s="223"/>
      <c r="IB347" s="223"/>
      <c r="IC347" s="223"/>
      <c r="ID347" s="223"/>
      <c r="IE347" s="233" t="s">
        <v>536</v>
      </c>
      <c r="IF347" s="233"/>
      <c r="IG347" s="233"/>
      <c r="IH347" s="223"/>
      <c r="II347" s="233"/>
      <c r="IJ347" s="223"/>
      <c r="JA347" s="223"/>
      <c r="JC347" s="223"/>
    </row>
    <row r="348" spans="1:263" s="231" customFormat="1" ht="15" x14ac:dyDescent="0.25">
      <c r="A348" s="273"/>
      <c r="B348" s="267" t="s">
        <v>563</v>
      </c>
      <c r="C348" s="519" t="s">
        <v>564</v>
      </c>
      <c r="D348" s="519"/>
      <c r="E348" s="519"/>
      <c r="F348" s="519"/>
      <c r="G348" s="519"/>
      <c r="H348" s="268" t="s">
        <v>624</v>
      </c>
      <c r="I348" s="279">
        <v>1.6</v>
      </c>
      <c r="J348" s="269"/>
      <c r="K348" s="270">
        <v>0.16</v>
      </c>
      <c r="L348" s="224"/>
      <c r="M348" s="225"/>
      <c r="N348" s="274">
        <v>1655.14</v>
      </c>
      <c r="O348" s="269"/>
      <c r="P348" s="272">
        <v>264.82</v>
      </c>
      <c r="Q348" s="275"/>
      <c r="R348" s="275"/>
      <c r="HY348" s="223"/>
      <c r="HZ348" s="223"/>
      <c r="IA348" s="223"/>
      <c r="IB348" s="223"/>
      <c r="IC348" s="223"/>
      <c r="ID348" s="223"/>
      <c r="IE348" s="233"/>
      <c r="IF348" s="233" t="s">
        <v>564</v>
      </c>
      <c r="IG348" s="233"/>
      <c r="IH348" s="223"/>
      <c r="II348" s="233"/>
      <c r="IJ348" s="223"/>
      <c r="JA348" s="223"/>
      <c r="JC348" s="223"/>
    </row>
    <row r="349" spans="1:263" s="231" customFormat="1" ht="15" x14ac:dyDescent="0.25">
      <c r="A349" s="277"/>
      <c r="B349" s="267" t="s">
        <v>565</v>
      </c>
      <c r="C349" s="519" t="s">
        <v>566</v>
      </c>
      <c r="D349" s="519"/>
      <c r="E349" s="519"/>
      <c r="F349" s="519"/>
      <c r="G349" s="519"/>
      <c r="H349" s="268" t="s">
        <v>474</v>
      </c>
      <c r="I349" s="279">
        <v>1.6</v>
      </c>
      <c r="J349" s="269"/>
      <c r="K349" s="270">
        <v>0.16</v>
      </c>
      <c r="L349" s="271"/>
      <c r="M349" s="269"/>
      <c r="N349" s="278">
        <v>466.56</v>
      </c>
      <c r="O349" s="269"/>
      <c r="P349" s="276">
        <v>74.650000000000006</v>
      </c>
      <c r="HY349" s="223"/>
      <c r="HZ349" s="223"/>
      <c r="IA349" s="223"/>
      <c r="IB349" s="223"/>
      <c r="IC349" s="223"/>
      <c r="ID349" s="223"/>
      <c r="IE349" s="233"/>
      <c r="IF349" s="233"/>
      <c r="IG349" s="233" t="s">
        <v>566</v>
      </c>
      <c r="IH349" s="223"/>
      <c r="II349" s="233"/>
      <c r="IJ349" s="223"/>
      <c r="JA349" s="223"/>
      <c r="JC349" s="223"/>
    </row>
    <row r="350" spans="1:263" s="231" customFormat="1" ht="15" x14ac:dyDescent="0.25">
      <c r="A350" s="273"/>
      <c r="B350" s="267" t="s">
        <v>541</v>
      </c>
      <c r="C350" s="519" t="s">
        <v>542</v>
      </c>
      <c r="D350" s="519"/>
      <c r="E350" s="519"/>
      <c r="F350" s="519"/>
      <c r="G350" s="519"/>
      <c r="H350" s="268" t="s">
        <v>624</v>
      </c>
      <c r="I350" s="279">
        <v>1.6</v>
      </c>
      <c r="J350" s="269"/>
      <c r="K350" s="270">
        <v>0.16</v>
      </c>
      <c r="L350" s="241">
        <v>477.92</v>
      </c>
      <c r="M350" s="226">
        <v>1.32</v>
      </c>
      <c r="N350" s="274">
        <v>630.85</v>
      </c>
      <c r="O350" s="269"/>
      <c r="P350" s="272">
        <v>100.94</v>
      </c>
      <c r="Q350" s="275"/>
      <c r="R350" s="275"/>
      <c r="HY350" s="223"/>
      <c r="HZ350" s="223"/>
      <c r="IA350" s="223"/>
      <c r="IB350" s="223"/>
      <c r="IC350" s="223"/>
      <c r="ID350" s="223"/>
      <c r="IE350" s="233"/>
      <c r="IF350" s="233" t="s">
        <v>542</v>
      </c>
      <c r="IG350" s="233"/>
      <c r="IH350" s="223"/>
      <c r="II350" s="233"/>
      <c r="IJ350" s="223"/>
      <c r="JA350" s="223"/>
      <c r="JC350" s="223"/>
    </row>
    <row r="351" spans="1:263" s="231" customFormat="1" ht="15" x14ac:dyDescent="0.25">
      <c r="A351" s="277"/>
      <c r="B351" s="267" t="s">
        <v>543</v>
      </c>
      <c r="C351" s="519" t="s">
        <v>544</v>
      </c>
      <c r="D351" s="519"/>
      <c r="E351" s="519"/>
      <c r="F351" s="519"/>
      <c r="G351" s="519"/>
      <c r="H351" s="268" t="s">
        <v>474</v>
      </c>
      <c r="I351" s="279">
        <v>1.6</v>
      </c>
      <c r="J351" s="269"/>
      <c r="K351" s="270">
        <v>0.16</v>
      </c>
      <c r="L351" s="271"/>
      <c r="M351" s="269"/>
      <c r="N351" s="278">
        <v>347.33</v>
      </c>
      <c r="O351" s="269"/>
      <c r="P351" s="276">
        <v>55.57</v>
      </c>
      <c r="HY351" s="223"/>
      <c r="HZ351" s="223"/>
      <c r="IA351" s="223"/>
      <c r="IB351" s="223"/>
      <c r="IC351" s="223"/>
      <c r="ID351" s="223"/>
      <c r="IE351" s="233"/>
      <c r="IF351" s="233"/>
      <c r="IG351" s="233" t="s">
        <v>544</v>
      </c>
      <c r="IH351" s="223"/>
      <c r="II351" s="233"/>
      <c r="IJ351" s="223"/>
      <c r="JA351" s="223"/>
      <c r="JC351" s="223"/>
    </row>
    <row r="352" spans="1:263" s="231" customFormat="1" ht="23.25" x14ac:dyDescent="0.25">
      <c r="A352" s="273"/>
      <c r="B352" s="267" t="s">
        <v>780</v>
      </c>
      <c r="C352" s="519" t="s">
        <v>781</v>
      </c>
      <c r="D352" s="519"/>
      <c r="E352" s="519"/>
      <c r="F352" s="519"/>
      <c r="G352" s="519"/>
      <c r="H352" s="268" t="s">
        <v>624</v>
      </c>
      <c r="I352" s="270">
        <v>13.07</v>
      </c>
      <c r="J352" s="269"/>
      <c r="K352" s="283">
        <v>1.3069999999999999</v>
      </c>
      <c r="L352" s="224"/>
      <c r="M352" s="225"/>
      <c r="N352" s="274">
        <v>29.05</v>
      </c>
      <c r="O352" s="269"/>
      <c r="P352" s="272">
        <v>37.97</v>
      </c>
      <c r="Q352" s="275"/>
      <c r="R352" s="275"/>
      <c r="HY352" s="223"/>
      <c r="HZ352" s="223"/>
      <c r="IA352" s="223"/>
      <c r="IB352" s="223"/>
      <c r="IC352" s="223"/>
      <c r="ID352" s="223"/>
      <c r="IE352" s="233"/>
      <c r="IF352" s="233" t="s">
        <v>781</v>
      </c>
      <c r="IG352" s="233"/>
      <c r="IH352" s="223"/>
      <c r="II352" s="233"/>
      <c r="IJ352" s="223"/>
      <c r="JA352" s="223"/>
      <c r="JC352" s="223"/>
    </row>
    <row r="353" spans="1:265" s="231" customFormat="1" ht="15" x14ac:dyDescent="0.25">
      <c r="A353" s="266"/>
      <c r="B353" s="267" t="s">
        <v>61</v>
      </c>
      <c r="C353" s="519" t="s">
        <v>478</v>
      </c>
      <c r="D353" s="519"/>
      <c r="E353" s="519"/>
      <c r="F353" s="519"/>
      <c r="G353" s="519"/>
      <c r="H353" s="268"/>
      <c r="I353" s="269"/>
      <c r="J353" s="269"/>
      <c r="K353" s="269"/>
      <c r="L353" s="271"/>
      <c r="M353" s="269"/>
      <c r="N353" s="271"/>
      <c r="O353" s="269"/>
      <c r="P353" s="272">
        <v>15438.62</v>
      </c>
      <c r="HY353" s="223"/>
      <c r="HZ353" s="223"/>
      <c r="IA353" s="223"/>
      <c r="IB353" s="223"/>
      <c r="IC353" s="223"/>
      <c r="ID353" s="223"/>
      <c r="IE353" s="233" t="s">
        <v>478</v>
      </c>
      <c r="IF353" s="233"/>
      <c r="IG353" s="233"/>
      <c r="IH353" s="223"/>
      <c r="II353" s="233"/>
      <c r="IJ353" s="223"/>
      <c r="JA353" s="223"/>
      <c r="JC353" s="223"/>
    </row>
    <row r="354" spans="1:265" s="231" customFormat="1" ht="23.25" x14ac:dyDescent="0.25">
      <c r="A354" s="273"/>
      <c r="B354" s="267" t="s">
        <v>782</v>
      </c>
      <c r="C354" s="519" t="s">
        <v>783</v>
      </c>
      <c r="D354" s="519"/>
      <c r="E354" s="519"/>
      <c r="F354" s="519"/>
      <c r="G354" s="519"/>
      <c r="H354" s="268" t="s">
        <v>547</v>
      </c>
      <c r="I354" s="279">
        <v>4.2</v>
      </c>
      <c r="J354" s="269"/>
      <c r="K354" s="270">
        <v>0.42</v>
      </c>
      <c r="L354" s="224"/>
      <c r="M354" s="225"/>
      <c r="N354" s="274">
        <v>178.26</v>
      </c>
      <c r="O354" s="269"/>
      <c r="P354" s="272">
        <v>74.87</v>
      </c>
      <c r="Q354" s="275"/>
      <c r="R354" s="275"/>
      <c r="HY354" s="223"/>
      <c r="HZ354" s="223"/>
      <c r="IA354" s="223"/>
      <c r="IB354" s="223"/>
      <c r="IC354" s="223"/>
      <c r="ID354" s="223"/>
      <c r="IE354" s="233"/>
      <c r="IF354" s="233" t="s">
        <v>783</v>
      </c>
      <c r="IG354" s="233"/>
      <c r="IH354" s="223"/>
      <c r="II354" s="233"/>
      <c r="IJ354" s="223"/>
      <c r="JA354" s="223"/>
      <c r="JC354" s="223"/>
    </row>
    <row r="355" spans="1:265" s="231" customFormat="1" ht="15" x14ac:dyDescent="0.25">
      <c r="A355" s="273"/>
      <c r="B355" s="267" t="s">
        <v>784</v>
      </c>
      <c r="C355" s="519" t="s">
        <v>785</v>
      </c>
      <c r="D355" s="519"/>
      <c r="E355" s="519"/>
      <c r="F355" s="519"/>
      <c r="G355" s="519"/>
      <c r="H355" s="268" t="s">
        <v>547</v>
      </c>
      <c r="I355" s="281">
        <v>27</v>
      </c>
      <c r="J355" s="269"/>
      <c r="K355" s="279">
        <v>2.7</v>
      </c>
      <c r="L355" s="241">
        <v>174.93</v>
      </c>
      <c r="M355" s="226">
        <v>1.1399999999999999</v>
      </c>
      <c r="N355" s="274">
        <v>199.42</v>
      </c>
      <c r="O355" s="269"/>
      <c r="P355" s="272">
        <v>538.42999999999995</v>
      </c>
      <c r="Q355" s="275"/>
      <c r="R355" s="275"/>
      <c r="HY355" s="223"/>
      <c r="HZ355" s="223"/>
      <c r="IA355" s="223"/>
      <c r="IB355" s="223"/>
      <c r="IC355" s="223"/>
      <c r="ID355" s="223"/>
      <c r="IE355" s="233"/>
      <c r="IF355" s="233" t="s">
        <v>785</v>
      </c>
      <c r="IG355" s="233"/>
      <c r="IH355" s="223"/>
      <c r="II355" s="233"/>
      <c r="IJ355" s="223"/>
      <c r="JA355" s="223"/>
      <c r="JC355" s="223"/>
    </row>
    <row r="356" spans="1:265" s="231" customFormat="1" ht="15" x14ac:dyDescent="0.25">
      <c r="A356" s="273"/>
      <c r="B356" s="267" t="s">
        <v>786</v>
      </c>
      <c r="C356" s="519" t="s">
        <v>787</v>
      </c>
      <c r="D356" s="519"/>
      <c r="E356" s="519"/>
      <c r="F356" s="519"/>
      <c r="G356" s="519"/>
      <c r="H356" s="268" t="s">
        <v>558</v>
      </c>
      <c r="I356" s="279">
        <v>0.8</v>
      </c>
      <c r="J356" s="269"/>
      <c r="K356" s="270">
        <v>0.08</v>
      </c>
      <c r="L356" s="241">
        <v>237.77</v>
      </c>
      <c r="M356" s="226">
        <v>1.38</v>
      </c>
      <c r="N356" s="274">
        <v>328.12</v>
      </c>
      <c r="O356" s="269"/>
      <c r="P356" s="272">
        <v>26.25</v>
      </c>
      <c r="Q356" s="275"/>
      <c r="R356" s="275"/>
      <c r="HY356" s="223"/>
      <c r="HZ356" s="223"/>
      <c r="IA356" s="223"/>
      <c r="IB356" s="223"/>
      <c r="IC356" s="223"/>
      <c r="ID356" s="223"/>
      <c r="IE356" s="233"/>
      <c r="IF356" s="233" t="s">
        <v>787</v>
      </c>
      <c r="IG356" s="233"/>
      <c r="IH356" s="223"/>
      <c r="II356" s="233"/>
      <c r="IJ356" s="223"/>
      <c r="JA356" s="223"/>
      <c r="JC356" s="223"/>
    </row>
    <row r="357" spans="1:265" s="231" customFormat="1" ht="15" x14ac:dyDescent="0.25">
      <c r="A357" s="273"/>
      <c r="B357" s="267" t="s">
        <v>788</v>
      </c>
      <c r="C357" s="519" t="s">
        <v>789</v>
      </c>
      <c r="D357" s="519"/>
      <c r="E357" s="519"/>
      <c r="F357" s="519"/>
      <c r="G357" s="519"/>
      <c r="H357" s="268" t="s">
        <v>557</v>
      </c>
      <c r="I357" s="270">
        <v>0.15</v>
      </c>
      <c r="J357" s="269"/>
      <c r="K357" s="283">
        <v>1.4999999999999999E-2</v>
      </c>
      <c r="L357" s="241">
        <v>565.20000000000005</v>
      </c>
      <c r="M357" s="226">
        <v>2.0099999999999998</v>
      </c>
      <c r="N357" s="274">
        <v>1136.05</v>
      </c>
      <c r="O357" s="269"/>
      <c r="P357" s="272">
        <v>17.04</v>
      </c>
      <c r="Q357" s="275"/>
      <c r="R357" s="275"/>
      <c r="HY357" s="223"/>
      <c r="HZ357" s="223"/>
      <c r="IA357" s="223"/>
      <c r="IB357" s="223"/>
      <c r="IC357" s="223"/>
      <c r="ID357" s="223"/>
      <c r="IE357" s="233"/>
      <c r="IF357" s="233" t="s">
        <v>789</v>
      </c>
      <c r="IG357" s="233"/>
      <c r="IH357" s="223"/>
      <c r="II357" s="233"/>
      <c r="IJ357" s="223"/>
      <c r="JA357" s="223"/>
      <c r="JC357" s="223"/>
    </row>
    <row r="358" spans="1:265" s="231" customFormat="1" ht="23.25" x14ac:dyDescent="0.25">
      <c r="A358" s="273"/>
      <c r="B358" s="267" t="s">
        <v>790</v>
      </c>
      <c r="C358" s="519" t="s">
        <v>791</v>
      </c>
      <c r="D358" s="519"/>
      <c r="E358" s="519"/>
      <c r="F358" s="519"/>
      <c r="G358" s="519"/>
      <c r="H358" s="268" t="s">
        <v>476</v>
      </c>
      <c r="I358" s="270">
        <v>0.18</v>
      </c>
      <c r="J358" s="269"/>
      <c r="K358" s="283">
        <v>1.7999999999999999E-2</v>
      </c>
      <c r="L358" s="224"/>
      <c r="M358" s="225"/>
      <c r="N358" s="274">
        <v>7287.94</v>
      </c>
      <c r="O358" s="269"/>
      <c r="P358" s="272">
        <v>131.18</v>
      </c>
      <c r="Q358" s="275"/>
      <c r="R358" s="275"/>
      <c r="HY358" s="223"/>
      <c r="HZ358" s="223"/>
      <c r="IA358" s="223"/>
      <c r="IB358" s="223"/>
      <c r="IC358" s="223"/>
      <c r="ID358" s="223"/>
      <c r="IE358" s="233"/>
      <c r="IF358" s="233" t="s">
        <v>791</v>
      </c>
      <c r="IG358" s="233"/>
      <c r="IH358" s="223"/>
      <c r="II358" s="233"/>
      <c r="IJ358" s="223"/>
      <c r="JA358" s="223"/>
      <c r="JC358" s="223"/>
    </row>
    <row r="359" spans="1:265" s="231" customFormat="1" ht="23.25" x14ac:dyDescent="0.25">
      <c r="A359" s="273"/>
      <c r="B359" s="267" t="s">
        <v>792</v>
      </c>
      <c r="C359" s="519" t="s">
        <v>793</v>
      </c>
      <c r="D359" s="519"/>
      <c r="E359" s="519"/>
      <c r="F359" s="519"/>
      <c r="G359" s="519"/>
      <c r="H359" s="268" t="s">
        <v>476</v>
      </c>
      <c r="I359" s="281">
        <v>1</v>
      </c>
      <c r="J359" s="269"/>
      <c r="K359" s="279">
        <v>0.1</v>
      </c>
      <c r="L359" s="224"/>
      <c r="M359" s="225"/>
      <c r="N359" s="274">
        <v>146508.49</v>
      </c>
      <c r="O359" s="269"/>
      <c r="P359" s="272">
        <v>14650.85</v>
      </c>
      <c r="Q359" s="275"/>
      <c r="R359" s="275"/>
      <c r="HY359" s="223"/>
      <c r="HZ359" s="223"/>
      <c r="IA359" s="223"/>
      <c r="IB359" s="223"/>
      <c r="IC359" s="223"/>
      <c r="ID359" s="223"/>
      <c r="IE359" s="233"/>
      <c r="IF359" s="233" t="s">
        <v>793</v>
      </c>
      <c r="IG359" s="233"/>
      <c r="IH359" s="223"/>
      <c r="II359" s="233"/>
      <c r="IJ359" s="223"/>
      <c r="JA359" s="223"/>
      <c r="JC359" s="223"/>
    </row>
    <row r="360" spans="1:265" s="231" customFormat="1" ht="15" x14ac:dyDescent="0.25">
      <c r="A360" s="238"/>
      <c r="B360" s="239"/>
      <c r="C360" s="518" t="s">
        <v>625</v>
      </c>
      <c r="D360" s="518"/>
      <c r="E360" s="518"/>
      <c r="F360" s="518"/>
      <c r="G360" s="518"/>
      <c r="H360" s="316"/>
      <c r="I360" s="317"/>
      <c r="J360" s="317"/>
      <c r="K360" s="317"/>
      <c r="L360" s="319"/>
      <c r="M360" s="317"/>
      <c r="N360" s="322"/>
      <c r="O360" s="317"/>
      <c r="P360" s="323">
        <v>17834.259999999998</v>
      </c>
      <c r="Q360" s="275"/>
      <c r="R360" s="275"/>
      <c r="HY360" s="223"/>
      <c r="HZ360" s="223"/>
      <c r="IA360" s="223"/>
      <c r="IB360" s="223"/>
      <c r="IC360" s="223"/>
      <c r="ID360" s="223"/>
      <c r="IE360" s="233"/>
      <c r="IF360" s="233"/>
      <c r="IG360" s="233"/>
      <c r="IH360" s="223" t="s">
        <v>625</v>
      </c>
      <c r="II360" s="233"/>
      <c r="IJ360" s="223"/>
      <c r="JA360" s="223"/>
      <c r="JC360" s="223"/>
    </row>
    <row r="361" spans="1:265" s="231" customFormat="1" ht="15" x14ac:dyDescent="0.25">
      <c r="A361" s="277" t="s">
        <v>794</v>
      </c>
      <c r="B361" s="267" t="s">
        <v>795</v>
      </c>
      <c r="C361" s="519" t="s">
        <v>796</v>
      </c>
      <c r="D361" s="519"/>
      <c r="E361" s="519"/>
      <c r="F361" s="519"/>
      <c r="G361" s="519"/>
      <c r="H361" s="268" t="s">
        <v>460</v>
      </c>
      <c r="I361" s="281">
        <v>2</v>
      </c>
      <c r="J361" s="269"/>
      <c r="K361" s="281">
        <v>2</v>
      </c>
      <c r="L361" s="271"/>
      <c r="M361" s="269"/>
      <c r="N361" s="271"/>
      <c r="O361" s="269"/>
      <c r="P361" s="276">
        <v>37.229999999999997</v>
      </c>
      <c r="HY361" s="223"/>
      <c r="HZ361" s="223"/>
      <c r="IA361" s="223"/>
      <c r="IB361" s="223"/>
      <c r="IC361" s="223"/>
      <c r="ID361" s="223"/>
      <c r="IE361" s="233"/>
      <c r="IF361" s="233"/>
      <c r="IG361" s="233"/>
      <c r="IH361" s="223"/>
      <c r="II361" s="233"/>
      <c r="IJ361" s="223"/>
      <c r="JA361" s="223"/>
      <c r="JC361" s="223"/>
      <c r="JE361" s="233" t="s">
        <v>796</v>
      </c>
    </row>
    <row r="362" spans="1:265" s="231" customFormat="1" ht="15" x14ac:dyDescent="0.25">
      <c r="A362" s="277"/>
      <c r="B362" s="267"/>
      <c r="C362" s="519" t="s">
        <v>626</v>
      </c>
      <c r="D362" s="519"/>
      <c r="E362" s="519"/>
      <c r="F362" s="519"/>
      <c r="G362" s="519"/>
      <c r="H362" s="268"/>
      <c r="I362" s="269"/>
      <c r="J362" s="269"/>
      <c r="K362" s="269"/>
      <c r="L362" s="271"/>
      <c r="M362" s="269"/>
      <c r="N362" s="271"/>
      <c r="O362" s="269"/>
      <c r="P362" s="272">
        <v>1991.91</v>
      </c>
      <c r="HY362" s="223"/>
      <c r="HZ362" s="223"/>
      <c r="IA362" s="223"/>
      <c r="IB362" s="223"/>
      <c r="IC362" s="223"/>
      <c r="ID362" s="223"/>
      <c r="IE362" s="233"/>
      <c r="IF362" s="233"/>
      <c r="IG362" s="233"/>
      <c r="IH362" s="223"/>
      <c r="II362" s="233" t="s">
        <v>626</v>
      </c>
      <c r="IJ362" s="223"/>
      <c r="JA362" s="223"/>
      <c r="JC362" s="223"/>
      <c r="JE362" s="233"/>
    </row>
    <row r="363" spans="1:265" s="231" customFormat="1" ht="15" x14ac:dyDescent="0.25">
      <c r="A363" s="277"/>
      <c r="B363" s="267" t="s">
        <v>797</v>
      </c>
      <c r="C363" s="519" t="s">
        <v>798</v>
      </c>
      <c r="D363" s="519"/>
      <c r="E363" s="519"/>
      <c r="F363" s="519"/>
      <c r="G363" s="519"/>
      <c r="H363" s="268" t="s">
        <v>460</v>
      </c>
      <c r="I363" s="281">
        <v>97</v>
      </c>
      <c r="J363" s="269"/>
      <c r="K363" s="281">
        <v>97</v>
      </c>
      <c r="L363" s="271"/>
      <c r="M363" s="269"/>
      <c r="N363" s="271"/>
      <c r="O363" s="269"/>
      <c r="P363" s="272">
        <v>1932.15</v>
      </c>
      <c r="HY363" s="223"/>
      <c r="HZ363" s="223"/>
      <c r="IA363" s="223"/>
      <c r="IB363" s="223"/>
      <c r="IC363" s="223"/>
      <c r="ID363" s="223"/>
      <c r="IE363" s="233"/>
      <c r="IF363" s="233"/>
      <c r="IG363" s="233"/>
      <c r="IH363" s="223"/>
      <c r="II363" s="233" t="s">
        <v>798</v>
      </c>
      <c r="IJ363" s="223"/>
      <c r="JA363" s="223"/>
      <c r="JC363" s="223"/>
      <c r="JE363" s="233"/>
    </row>
    <row r="364" spans="1:265" s="231" customFormat="1" ht="15" x14ac:dyDescent="0.25">
      <c r="A364" s="277"/>
      <c r="B364" s="267" t="s">
        <v>799</v>
      </c>
      <c r="C364" s="519" t="s">
        <v>800</v>
      </c>
      <c r="D364" s="519"/>
      <c r="E364" s="519"/>
      <c r="F364" s="519"/>
      <c r="G364" s="519"/>
      <c r="H364" s="268" t="s">
        <v>460</v>
      </c>
      <c r="I364" s="281">
        <v>51</v>
      </c>
      <c r="J364" s="269"/>
      <c r="K364" s="281">
        <v>51</v>
      </c>
      <c r="L364" s="271"/>
      <c r="M364" s="269"/>
      <c r="N364" s="271"/>
      <c r="O364" s="269"/>
      <c r="P364" s="272">
        <v>1015.87</v>
      </c>
      <c r="HY364" s="223"/>
      <c r="HZ364" s="223"/>
      <c r="IA364" s="223"/>
      <c r="IB364" s="223"/>
      <c r="IC364" s="223"/>
      <c r="ID364" s="223"/>
      <c r="IE364" s="233"/>
      <c r="IF364" s="233"/>
      <c r="IG364" s="233"/>
      <c r="IH364" s="223"/>
      <c r="II364" s="233" t="s">
        <v>800</v>
      </c>
      <c r="IJ364" s="223"/>
      <c r="JA364" s="223"/>
      <c r="JC364" s="223"/>
      <c r="JE364" s="233"/>
    </row>
    <row r="365" spans="1:265" s="231" customFormat="1" ht="15" x14ac:dyDescent="0.25">
      <c r="A365" s="240"/>
      <c r="B365" s="236"/>
      <c r="C365" s="518" t="s">
        <v>473</v>
      </c>
      <c r="D365" s="518"/>
      <c r="E365" s="518"/>
      <c r="F365" s="518"/>
      <c r="G365" s="518"/>
      <c r="H365" s="316"/>
      <c r="I365" s="317"/>
      <c r="J365" s="317"/>
      <c r="K365" s="317"/>
      <c r="L365" s="319"/>
      <c r="M365" s="317"/>
      <c r="N365" s="322">
        <v>208195.1</v>
      </c>
      <c r="O365" s="317"/>
      <c r="P365" s="323">
        <v>20819.509999999998</v>
      </c>
      <c r="HY365" s="223"/>
      <c r="HZ365" s="223"/>
      <c r="IA365" s="223"/>
      <c r="IB365" s="223"/>
      <c r="IC365" s="223"/>
      <c r="ID365" s="223"/>
      <c r="IE365" s="233"/>
      <c r="IF365" s="233"/>
      <c r="IG365" s="233"/>
      <c r="IH365" s="223"/>
      <c r="II365" s="233"/>
      <c r="IJ365" s="223" t="s">
        <v>473</v>
      </c>
      <c r="JA365" s="223"/>
      <c r="JC365" s="223"/>
      <c r="JE365" s="233"/>
    </row>
    <row r="366" spans="1:265" s="231" customFormat="1" ht="0.75" customHeight="1" x14ac:dyDescent="0.25">
      <c r="A366" s="289"/>
      <c r="B366" s="290"/>
      <c r="C366" s="290"/>
      <c r="D366" s="290"/>
      <c r="E366" s="290"/>
      <c r="F366" s="290"/>
      <c r="G366" s="290"/>
      <c r="H366" s="291"/>
      <c r="I366" s="292"/>
      <c r="J366" s="292"/>
      <c r="K366" s="292"/>
      <c r="L366" s="293"/>
      <c r="M366" s="292"/>
      <c r="N366" s="293"/>
      <c r="O366" s="292"/>
      <c r="P366" s="294"/>
      <c r="HY366" s="223"/>
      <c r="HZ366" s="223"/>
      <c r="IA366" s="223"/>
      <c r="IB366" s="223"/>
      <c r="IC366" s="223"/>
      <c r="ID366" s="223"/>
      <c r="IE366" s="233"/>
      <c r="IF366" s="233"/>
      <c r="IG366" s="233"/>
      <c r="IH366" s="223"/>
      <c r="II366" s="233"/>
      <c r="IJ366" s="223"/>
      <c r="JA366" s="223"/>
      <c r="JC366" s="223"/>
      <c r="JE366" s="233"/>
    </row>
    <row r="367" spans="1:265" s="231" customFormat="1" ht="23.25" x14ac:dyDescent="0.25">
      <c r="A367" s="314" t="s">
        <v>801</v>
      </c>
      <c r="B367" s="315" t="s">
        <v>802</v>
      </c>
      <c r="C367" s="520" t="s">
        <v>803</v>
      </c>
      <c r="D367" s="520"/>
      <c r="E367" s="520"/>
      <c r="F367" s="520"/>
      <c r="G367" s="520"/>
      <c r="H367" s="316" t="s">
        <v>804</v>
      </c>
      <c r="I367" s="317">
        <v>0.18</v>
      </c>
      <c r="J367" s="318">
        <v>1</v>
      </c>
      <c r="K367" s="324">
        <v>0.18</v>
      </c>
      <c r="L367" s="319"/>
      <c r="M367" s="317"/>
      <c r="N367" s="320"/>
      <c r="O367" s="317"/>
      <c r="P367" s="321"/>
      <c r="HY367" s="223"/>
      <c r="HZ367" s="223" t="s">
        <v>803</v>
      </c>
      <c r="IA367" s="223" t="s">
        <v>503</v>
      </c>
      <c r="IB367" s="223" t="s">
        <v>503</v>
      </c>
      <c r="IC367" s="223" t="s">
        <v>503</v>
      </c>
      <c r="ID367" s="223" t="s">
        <v>503</v>
      </c>
      <c r="IE367" s="233"/>
      <c r="IF367" s="233"/>
      <c r="IG367" s="233"/>
      <c r="IH367" s="223"/>
      <c r="II367" s="233"/>
      <c r="IJ367" s="223"/>
      <c r="JA367" s="223"/>
      <c r="JC367" s="223"/>
      <c r="JE367" s="233"/>
    </row>
    <row r="368" spans="1:265" s="231" customFormat="1" ht="15" x14ac:dyDescent="0.25">
      <c r="A368" s="266"/>
      <c r="B368" s="267" t="s">
        <v>65</v>
      </c>
      <c r="C368" s="519" t="s">
        <v>533</v>
      </c>
      <c r="D368" s="519"/>
      <c r="E368" s="519"/>
      <c r="F368" s="519"/>
      <c r="G368" s="519"/>
      <c r="H368" s="268" t="s">
        <v>474</v>
      </c>
      <c r="I368" s="269"/>
      <c r="J368" s="269"/>
      <c r="K368" s="270">
        <v>34.020000000000003</v>
      </c>
      <c r="L368" s="271"/>
      <c r="M368" s="269"/>
      <c r="N368" s="271"/>
      <c r="O368" s="269"/>
      <c r="P368" s="272">
        <v>10316.91</v>
      </c>
      <c r="HY368" s="223"/>
      <c r="HZ368" s="223"/>
      <c r="IA368" s="223"/>
      <c r="IB368" s="223"/>
      <c r="IC368" s="223"/>
      <c r="ID368" s="223"/>
      <c r="IE368" s="233" t="s">
        <v>533</v>
      </c>
      <c r="IF368" s="233"/>
      <c r="IG368" s="233"/>
      <c r="IH368" s="223"/>
      <c r="II368" s="233"/>
      <c r="IJ368" s="223"/>
      <c r="JA368" s="223"/>
      <c r="JC368" s="223"/>
      <c r="JE368" s="233"/>
    </row>
    <row r="369" spans="1:265" s="231" customFormat="1" ht="15" x14ac:dyDescent="0.25">
      <c r="A369" s="273"/>
      <c r="B369" s="267" t="s">
        <v>805</v>
      </c>
      <c r="C369" s="519" t="s">
        <v>806</v>
      </c>
      <c r="D369" s="519"/>
      <c r="E369" s="519"/>
      <c r="F369" s="519"/>
      <c r="G369" s="519"/>
      <c r="H369" s="268" t="s">
        <v>474</v>
      </c>
      <c r="I369" s="281">
        <v>189</v>
      </c>
      <c r="J369" s="269"/>
      <c r="K369" s="270">
        <v>34.020000000000003</v>
      </c>
      <c r="L369" s="224"/>
      <c r="M369" s="225"/>
      <c r="N369" s="274">
        <v>303.26</v>
      </c>
      <c r="O369" s="269"/>
      <c r="P369" s="272">
        <v>10316.91</v>
      </c>
      <c r="Q369" s="275"/>
      <c r="R369" s="275"/>
      <c r="HY369" s="223"/>
      <c r="HZ369" s="223"/>
      <c r="IA369" s="223"/>
      <c r="IB369" s="223"/>
      <c r="IC369" s="223"/>
      <c r="ID369" s="223"/>
      <c r="IE369" s="233"/>
      <c r="IF369" s="233" t="s">
        <v>806</v>
      </c>
      <c r="IG369" s="233"/>
      <c r="IH369" s="223"/>
      <c r="II369" s="233"/>
      <c r="IJ369" s="223"/>
      <c r="JA369" s="223"/>
      <c r="JC369" s="223"/>
      <c r="JE369" s="233"/>
    </row>
    <row r="370" spans="1:265" s="231" customFormat="1" ht="15" x14ac:dyDescent="0.25">
      <c r="A370" s="238"/>
      <c r="B370" s="239"/>
      <c r="C370" s="518" t="s">
        <v>625</v>
      </c>
      <c r="D370" s="518"/>
      <c r="E370" s="518"/>
      <c r="F370" s="518"/>
      <c r="G370" s="518"/>
      <c r="H370" s="316"/>
      <c r="I370" s="317"/>
      <c r="J370" s="317"/>
      <c r="K370" s="317"/>
      <c r="L370" s="319"/>
      <c r="M370" s="317"/>
      <c r="N370" s="322"/>
      <c r="O370" s="317"/>
      <c r="P370" s="323">
        <v>10316.91</v>
      </c>
      <c r="Q370" s="275"/>
      <c r="R370" s="275"/>
      <c r="HY370" s="223"/>
      <c r="HZ370" s="223"/>
      <c r="IA370" s="223"/>
      <c r="IB370" s="223"/>
      <c r="IC370" s="223"/>
      <c r="ID370" s="223"/>
      <c r="IE370" s="233"/>
      <c r="IF370" s="233"/>
      <c r="IG370" s="233"/>
      <c r="IH370" s="223" t="s">
        <v>625</v>
      </c>
      <c r="II370" s="233"/>
      <c r="IJ370" s="223"/>
      <c r="JA370" s="223"/>
      <c r="JC370" s="223"/>
      <c r="JE370" s="233"/>
    </row>
    <row r="371" spans="1:265" s="231" customFormat="1" ht="15" x14ac:dyDescent="0.25">
      <c r="A371" s="277"/>
      <c r="B371" s="267"/>
      <c r="C371" s="519" t="s">
        <v>626</v>
      </c>
      <c r="D371" s="519"/>
      <c r="E371" s="519"/>
      <c r="F371" s="519"/>
      <c r="G371" s="519"/>
      <c r="H371" s="268"/>
      <c r="I371" s="269"/>
      <c r="J371" s="269"/>
      <c r="K371" s="269"/>
      <c r="L371" s="271"/>
      <c r="M371" s="269"/>
      <c r="N371" s="271"/>
      <c r="O371" s="269"/>
      <c r="P371" s="272">
        <v>10316.91</v>
      </c>
      <c r="HY371" s="223"/>
      <c r="HZ371" s="223"/>
      <c r="IA371" s="223"/>
      <c r="IB371" s="223"/>
      <c r="IC371" s="223"/>
      <c r="ID371" s="223"/>
      <c r="IE371" s="233"/>
      <c r="IF371" s="233"/>
      <c r="IG371" s="233"/>
      <c r="IH371" s="223"/>
      <c r="II371" s="233" t="s">
        <v>626</v>
      </c>
      <c r="IJ371" s="223"/>
      <c r="JA371" s="223"/>
      <c r="JC371" s="223"/>
      <c r="JE371" s="233"/>
    </row>
    <row r="372" spans="1:265" s="231" customFormat="1" ht="15" x14ac:dyDescent="0.25">
      <c r="A372" s="277"/>
      <c r="B372" s="267" t="s">
        <v>807</v>
      </c>
      <c r="C372" s="519" t="s">
        <v>808</v>
      </c>
      <c r="D372" s="519"/>
      <c r="E372" s="519"/>
      <c r="F372" s="519"/>
      <c r="G372" s="519"/>
      <c r="H372" s="268" t="s">
        <v>460</v>
      </c>
      <c r="I372" s="281">
        <v>89</v>
      </c>
      <c r="J372" s="269"/>
      <c r="K372" s="281">
        <v>89</v>
      </c>
      <c r="L372" s="271"/>
      <c r="M372" s="269"/>
      <c r="N372" s="271"/>
      <c r="O372" s="269"/>
      <c r="P372" s="272">
        <v>9182.0499999999993</v>
      </c>
      <c r="HY372" s="223"/>
      <c r="HZ372" s="223"/>
      <c r="IA372" s="223"/>
      <c r="IB372" s="223"/>
      <c r="IC372" s="223"/>
      <c r="ID372" s="223"/>
      <c r="IE372" s="233"/>
      <c r="IF372" s="233"/>
      <c r="IG372" s="233"/>
      <c r="IH372" s="223"/>
      <c r="II372" s="233" t="s">
        <v>808</v>
      </c>
      <c r="IJ372" s="223"/>
      <c r="JA372" s="223"/>
      <c r="JC372" s="223"/>
      <c r="JE372" s="233"/>
    </row>
    <row r="373" spans="1:265" s="231" customFormat="1" ht="15" x14ac:dyDescent="0.25">
      <c r="A373" s="277"/>
      <c r="B373" s="267" t="s">
        <v>809</v>
      </c>
      <c r="C373" s="519" t="s">
        <v>810</v>
      </c>
      <c r="D373" s="519"/>
      <c r="E373" s="519"/>
      <c r="F373" s="519"/>
      <c r="G373" s="519"/>
      <c r="H373" s="268" t="s">
        <v>460</v>
      </c>
      <c r="I373" s="281">
        <v>40</v>
      </c>
      <c r="J373" s="269"/>
      <c r="K373" s="281">
        <v>40</v>
      </c>
      <c r="L373" s="271"/>
      <c r="M373" s="269"/>
      <c r="N373" s="271"/>
      <c r="O373" s="269"/>
      <c r="P373" s="272">
        <v>4126.76</v>
      </c>
      <c r="HY373" s="223"/>
      <c r="HZ373" s="223"/>
      <c r="IA373" s="223"/>
      <c r="IB373" s="223"/>
      <c r="IC373" s="223"/>
      <c r="ID373" s="223"/>
      <c r="IE373" s="233"/>
      <c r="IF373" s="233"/>
      <c r="IG373" s="233"/>
      <c r="IH373" s="223"/>
      <c r="II373" s="233" t="s">
        <v>810</v>
      </c>
      <c r="IJ373" s="223"/>
      <c r="JA373" s="223"/>
      <c r="JC373" s="223"/>
      <c r="JE373" s="233"/>
    </row>
    <row r="374" spans="1:265" s="231" customFormat="1" ht="15" x14ac:dyDescent="0.25">
      <c r="A374" s="240"/>
      <c r="B374" s="236"/>
      <c r="C374" s="518" t="s">
        <v>473</v>
      </c>
      <c r="D374" s="518"/>
      <c r="E374" s="518"/>
      <c r="F374" s="518"/>
      <c r="G374" s="518"/>
      <c r="H374" s="316"/>
      <c r="I374" s="317"/>
      <c r="J374" s="317"/>
      <c r="K374" s="317"/>
      <c r="L374" s="319"/>
      <c r="M374" s="317"/>
      <c r="N374" s="322">
        <v>131254</v>
      </c>
      <c r="O374" s="317"/>
      <c r="P374" s="323">
        <v>23625.72</v>
      </c>
      <c r="HY374" s="223"/>
      <c r="HZ374" s="223"/>
      <c r="IA374" s="223"/>
      <c r="IB374" s="223"/>
      <c r="IC374" s="223"/>
      <c r="ID374" s="223"/>
      <c r="IE374" s="233"/>
      <c r="IF374" s="233"/>
      <c r="IG374" s="233"/>
      <c r="IH374" s="223"/>
      <c r="II374" s="233"/>
      <c r="IJ374" s="223" t="s">
        <v>473</v>
      </c>
      <c r="JA374" s="223"/>
      <c r="JC374" s="223"/>
      <c r="JE374" s="233"/>
    </row>
    <row r="375" spans="1:265" s="231" customFormat="1" ht="0.75" customHeight="1" x14ac:dyDescent="0.25">
      <c r="A375" s="289"/>
      <c r="B375" s="290"/>
      <c r="C375" s="290"/>
      <c r="D375" s="290"/>
      <c r="E375" s="290"/>
      <c r="F375" s="290"/>
      <c r="G375" s="290"/>
      <c r="H375" s="291"/>
      <c r="I375" s="292"/>
      <c r="J375" s="292"/>
      <c r="K375" s="292"/>
      <c r="L375" s="293"/>
      <c r="M375" s="292"/>
      <c r="N375" s="293"/>
      <c r="O375" s="292"/>
      <c r="P375" s="294"/>
      <c r="HY375" s="223"/>
      <c r="HZ375" s="223"/>
      <c r="IA375" s="223"/>
      <c r="IB375" s="223"/>
      <c r="IC375" s="223"/>
      <c r="ID375" s="223"/>
      <c r="IE375" s="233"/>
      <c r="IF375" s="233"/>
      <c r="IG375" s="233"/>
      <c r="IH375" s="223"/>
      <c r="II375" s="233"/>
      <c r="IJ375" s="223"/>
      <c r="JA375" s="223"/>
      <c r="JC375" s="223"/>
      <c r="JE375" s="233"/>
    </row>
    <row r="376" spans="1:265" s="231" customFormat="1" ht="23.25" x14ac:dyDescent="0.25">
      <c r="A376" s="314" t="s">
        <v>811</v>
      </c>
      <c r="B376" s="315" t="s">
        <v>812</v>
      </c>
      <c r="C376" s="520" t="s">
        <v>813</v>
      </c>
      <c r="D376" s="520"/>
      <c r="E376" s="520"/>
      <c r="F376" s="520"/>
      <c r="G376" s="520"/>
      <c r="H376" s="316" t="s">
        <v>814</v>
      </c>
      <c r="I376" s="317">
        <v>0.6</v>
      </c>
      <c r="J376" s="318">
        <v>1</v>
      </c>
      <c r="K376" s="328">
        <v>0.6</v>
      </c>
      <c r="L376" s="319"/>
      <c r="M376" s="317"/>
      <c r="N376" s="320"/>
      <c r="O376" s="317"/>
      <c r="P376" s="321"/>
      <c r="HY376" s="223"/>
      <c r="HZ376" s="223" t="s">
        <v>813</v>
      </c>
      <c r="IA376" s="223" t="s">
        <v>503</v>
      </c>
      <c r="IB376" s="223" t="s">
        <v>503</v>
      </c>
      <c r="IC376" s="223" t="s">
        <v>503</v>
      </c>
      <c r="ID376" s="223" t="s">
        <v>503</v>
      </c>
      <c r="IE376" s="233"/>
      <c r="IF376" s="233"/>
      <c r="IG376" s="233"/>
      <c r="IH376" s="223"/>
      <c r="II376" s="233"/>
      <c r="IJ376" s="223"/>
      <c r="JA376" s="223"/>
      <c r="JC376" s="223"/>
      <c r="JE376" s="233"/>
    </row>
    <row r="377" spans="1:265" s="231" customFormat="1" ht="15" x14ac:dyDescent="0.25">
      <c r="A377" s="266"/>
      <c r="B377" s="267" t="s">
        <v>65</v>
      </c>
      <c r="C377" s="519" t="s">
        <v>533</v>
      </c>
      <c r="D377" s="519"/>
      <c r="E377" s="519"/>
      <c r="F377" s="519"/>
      <c r="G377" s="519"/>
      <c r="H377" s="268" t="s">
        <v>474</v>
      </c>
      <c r="I377" s="269"/>
      <c r="J377" s="269"/>
      <c r="K377" s="283">
        <v>5.5620000000000003</v>
      </c>
      <c r="L377" s="271"/>
      <c r="M377" s="269"/>
      <c r="N377" s="271"/>
      <c r="O377" s="269"/>
      <c r="P377" s="272">
        <v>1888.58</v>
      </c>
      <c r="HY377" s="223"/>
      <c r="HZ377" s="223"/>
      <c r="IA377" s="223"/>
      <c r="IB377" s="223"/>
      <c r="IC377" s="223"/>
      <c r="ID377" s="223"/>
      <c r="IE377" s="233" t="s">
        <v>533</v>
      </c>
      <c r="IF377" s="233"/>
      <c r="IG377" s="233"/>
      <c r="IH377" s="223"/>
      <c r="II377" s="233"/>
      <c r="IJ377" s="223"/>
      <c r="JA377" s="223"/>
      <c r="JC377" s="223"/>
      <c r="JE377" s="233"/>
    </row>
    <row r="378" spans="1:265" s="231" customFormat="1" ht="15" x14ac:dyDescent="0.25">
      <c r="A378" s="273"/>
      <c r="B378" s="267" t="s">
        <v>815</v>
      </c>
      <c r="C378" s="519" t="s">
        <v>816</v>
      </c>
      <c r="D378" s="519"/>
      <c r="E378" s="519"/>
      <c r="F378" s="519"/>
      <c r="G378" s="519"/>
      <c r="H378" s="268" t="s">
        <v>474</v>
      </c>
      <c r="I378" s="270">
        <v>9.27</v>
      </c>
      <c r="J378" s="269"/>
      <c r="K378" s="283">
        <v>5.5620000000000003</v>
      </c>
      <c r="L378" s="224"/>
      <c r="M378" s="225"/>
      <c r="N378" s="274">
        <v>339.55</v>
      </c>
      <c r="O378" s="269"/>
      <c r="P378" s="272">
        <v>1888.58</v>
      </c>
      <c r="Q378" s="275"/>
      <c r="R378" s="275"/>
      <c r="HY378" s="223"/>
      <c r="HZ378" s="223"/>
      <c r="IA378" s="223"/>
      <c r="IB378" s="223"/>
      <c r="IC378" s="223"/>
      <c r="ID378" s="223"/>
      <c r="IE378" s="233"/>
      <c r="IF378" s="233" t="s">
        <v>816</v>
      </c>
      <c r="IG378" s="233"/>
      <c r="IH378" s="223"/>
      <c r="II378" s="233"/>
      <c r="IJ378" s="223"/>
      <c r="JA378" s="223"/>
      <c r="JC378" s="223"/>
      <c r="JE378" s="233"/>
    </row>
    <row r="379" spans="1:265" s="231" customFormat="1" ht="15" x14ac:dyDescent="0.25">
      <c r="A379" s="266"/>
      <c r="B379" s="267" t="s">
        <v>63</v>
      </c>
      <c r="C379" s="519" t="s">
        <v>475</v>
      </c>
      <c r="D379" s="519"/>
      <c r="E379" s="519"/>
      <c r="F379" s="519"/>
      <c r="G379" s="519"/>
      <c r="H379" s="268"/>
      <c r="I379" s="269"/>
      <c r="J379" s="269"/>
      <c r="K379" s="269"/>
      <c r="L379" s="271"/>
      <c r="M379" s="269"/>
      <c r="N379" s="271"/>
      <c r="O379" s="269"/>
      <c r="P379" s="276">
        <v>259.49</v>
      </c>
      <c r="HY379" s="223"/>
      <c r="HZ379" s="223"/>
      <c r="IA379" s="223"/>
      <c r="IB379" s="223"/>
      <c r="IC379" s="223"/>
      <c r="ID379" s="223"/>
      <c r="IE379" s="233" t="s">
        <v>475</v>
      </c>
      <c r="IF379" s="233"/>
      <c r="IG379" s="233"/>
      <c r="IH379" s="223"/>
      <c r="II379" s="233"/>
      <c r="IJ379" s="223"/>
      <c r="JA379" s="223"/>
      <c r="JC379" s="223"/>
      <c r="JE379" s="233"/>
    </row>
    <row r="380" spans="1:265" s="231" customFormat="1" ht="15" x14ac:dyDescent="0.25">
      <c r="A380" s="266"/>
      <c r="B380" s="267"/>
      <c r="C380" s="519" t="s">
        <v>536</v>
      </c>
      <c r="D380" s="519"/>
      <c r="E380" s="519"/>
      <c r="F380" s="519"/>
      <c r="G380" s="519"/>
      <c r="H380" s="268" t="s">
        <v>474</v>
      </c>
      <c r="I380" s="269"/>
      <c r="J380" s="269"/>
      <c r="K380" s="283">
        <v>0.20399999999999999</v>
      </c>
      <c r="L380" s="271"/>
      <c r="M380" s="269"/>
      <c r="N380" s="271"/>
      <c r="O380" s="269"/>
      <c r="P380" s="276">
        <v>83.02</v>
      </c>
      <c r="HY380" s="223"/>
      <c r="HZ380" s="223"/>
      <c r="IA380" s="223"/>
      <c r="IB380" s="223"/>
      <c r="IC380" s="223"/>
      <c r="ID380" s="223"/>
      <c r="IE380" s="233" t="s">
        <v>536</v>
      </c>
      <c r="IF380" s="233"/>
      <c r="IG380" s="233"/>
      <c r="IH380" s="223"/>
      <c r="II380" s="233"/>
      <c r="IJ380" s="223"/>
      <c r="JA380" s="223"/>
      <c r="JC380" s="223"/>
      <c r="JE380" s="233"/>
    </row>
    <row r="381" spans="1:265" s="231" customFormat="1" ht="15" x14ac:dyDescent="0.25">
      <c r="A381" s="273"/>
      <c r="B381" s="267" t="s">
        <v>563</v>
      </c>
      <c r="C381" s="519" t="s">
        <v>564</v>
      </c>
      <c r="D381" s="519"/>
      <c r="E381" s="519"/>
      <c r="F381" s="519"/>
      <c r="G381" s="519"/>
      <c r="H381" s="268" t="s">
        <v>624</v>
      </c>
      <c r="I381" s="270">
        <v>0.17</v>
      </c>
      <c r="J381" s="269"/>
      <c r="K381" s="283">
        <v>0.10199999999999999</v>
      </c>
      <c r="L381" s="224"/>
      <c r="M381" s="225"/>
      <c r="N381" s="274">
        <v>1655.14</v>
      </c>
      <c r="O381" s="269"/>
      <c r="P381" s="272">
        <v>168.82</v>
      </c>
      <c r="Q381" s="275"/>
      <c r="R381" s="275"/>
      <c r="HY381" s="223"/>
      <c r="HZ381" s="223"/>
      <c r="IA381" s="223"/>
      <c r="IB381" s="223"/>
      <c r="IC381" s="223"/>
      <c r="ID381" s="223"/>
      <c r="IE381" s="233"/>
      <c r="IF381" s="233" t="s">
        <v>564</v>
      </c>
      <c r="IG381" s="233"/>
      <c r="IH381" s="223"/>
      <c r="II381" s="233"/>
      <c r="IJ381" s="223"/>
      <c r="JA381" s="223"/>
      <c r="JC381" s="223"/>
      <c r="JE381" s="233"/>
    </row>
    <row r="382" spans="1:265" s="231" customFormat="1" ht="15" x14ac:dyDescent="0.25">
      <c r="A382" s="277"/>
      <c r="B382" s="267" t="s">
        <v>565</v>
      </c>
      <c r="C382" s="519" t="s">
        <v>566</v>
      </c>
      <c r="D382" s="519"/>
      <c r="E382" s="519"/>
      <c r="F382" s="519"/>
      <c r="G382" s="519"/>
      <c r="H382" s="268" t="s">
        <v>474</v>
      </c>
      <c r="I382" s="270">
        <v>0.17</v>
      </c>
      <c r="J382" s="269"/>
      <c r="K382" s="283">
        <v>0.10199999999999999</v>
      </c>
      <c r="L382" s="271"/>
      <c r="M382" s="269"/>
      <c r="N382" s="278">
        <v>466.56</v>
      </c>
      <c r="O382" s="269"/>
      <c r="P382" s="276">
        <v>47.59</v>
      </c>
      <c r="HY382" s="223"/>
      <c r="HZ382" s="223"/>
      <c r="IA382" s="223"/>
      <c r="IB382" s="223"/>
      <c r="IC382" s="223"/>
      <c r="ID382" s="223"/>
      <c r="IE382" s="233"/>
      <c r="IF382" s="233"/>
      <c r="IG382" s="233" t="s">
        <v>566</v>
      </c>
      <c r="IH382" s="223"/>
      <c r="II382" s="233"/>
      <c r="IJ382" s="223"/>
      <c r="JA382" s="223"/>
      <c r="JC382" s="223"/>
      <c r="JE382" s="233"/>
    </row>
    <row r="383" spans="1:265" s="231" customFormat="1" ht="15" x14ac:dyDescent="0.25">
      <c r="A383" s="273"/>
      <c r="B383" s="267" t="s">
        <v>541</v>
      </c>
      <c r="C383" s="519" t="s">
        <v>542</v>
      </c>
      <c r="D383" s="519"/>
      <c r="E383" s="519"/>
      <c r="F383" s="519"/>
      <c r="G383" s="519"/>
      <c r="H383" s="268" t="s">
        <v>624</v>
      </c>
      <c r="I383" s="270">
        <v>0.17</v>
      </c>
      <c r="J383" s="269"/>
      <c r="K383" s="283">
        <v>0.10199999999999999</v>
      </c>
      <c r="L383" s="241">
        <v>477.92</v>
      </c>
      <c r="M383" s="226">
        <v>1.32</v>
      </c>
      <c r="N383" s="274">
        <v>630.85</v>
      </c>
      <c r="O383" s="269"/>
      <c r="P383" s="272">
        <v>64.349999999999994</v>
      </c>
      <c r="Q383" s="275"/>
      <c r="R383" s="275"/>
      <c r="HY383" s="223"/>
      <c r="HZ383" s="223"/>
      <c r="IA383" s="223"/>
      <c r="IB383" s="223"/>
      <c r="IC383" s="223"/>
      <c r="ID383" s="223"/>
      <c r="IE383" s="233"/>
      <c r="IF383" s="233" t="s">
        <v>542</v>
      </c>
      <c r="IG383" s="233"/>
      <c r="IH383" s="223"/>
      <c r="II383" s="233"/>
      <c r="IJ383" s="223"/>
      <c r="JA383" s="223"/>
      <c r="JC383" s="223"/>
      <c r="JE383" s="233"/>
    </row>
    <row r="384" spans="1:265" s="231" customFormat="1" ht="15" x14ac:dyDescent="0.25">
      <c r="A384" s="277"/>
      <c r="B384" s="267" t="s">
        <v>543</v>
      </c>
      <c r="C384" s="519" t="s">
        <v>544</v>
      </c>
      <c r="D384" s="519"/>
      <c r="E384" s="519"/>
      <c r="F384" s="519"/>
      <c r="G384" s="519"/>
      <c r="H384" s="268" t="s">
        <v>474</v>
      </c>
      <c r="I384" s="270">
        <v>0.17</v>
      </c>
      <c r="J384" s="269"/>
      <c r="K384" s="283">
        <v>0.10199999999999999</v>
      </c>
      <c r="L384" s="271"/>
      <c r="M384" s="269"/>
      <c r="N384" s="278">
        <v>347.33</v>
      </c>
      <c r="O384" s="269"/>
      <c r="P384" s="276">
        <v>35.43</v>
      </c>
      <c r="HY384" s="223"/>
      <c r="HZ384" s="223"/>
      <c r="IA384" s="223"/>
      <c r="IB384" s="223"/>
      <c r="IC384" s="223"/>
      <c r="ID384" s="223"/>
      <c r="IE384" s="233"/>
      <c r="IF384" s="233"/>
      <c r="IG384" s="233" t="s">
        <v>544</v>
      </c>
      <c r="IH384" s="223"/>
      <c r="II384" s="233"/>
      <c r="IJ384" s="223"/>
      <c r="JA384" s="223"/>
      <c r="JC384" s="223"/>
      <c r="JE384" s="233"/>
    </row>
    <row r="385" spans="1:265" s="231" customFormat="1" ht="23.25" x14ac:dyDescent="0.25">
      <c r="A385" s="273"/>
      <c r="B385" s="267" t="s">
        <v>780</v>
      </c>
      <c r="C385" s="519" t="s">
        <v>781</v>
      </c>
      <c r="D385" s="519"/>
      <c r="E385" s="519"/>
      <c r="F385" s="519"/>
      <c r="G385" s="519"/>
      <c r="H385" s="268" t="s">
        <v>624</v>
      </c>
      <c r="I385" s="270">
        <v>1.51</v>
      </c>
      <c r="J385" s="269"/>
      <c r="K385" s="283">
        <v>0.90600000000000003</v>
      </c>
      <c r="L385" s="224"/>
      <c r="M385" s="225"/>
      <c r="N385" s="274">
        <v>29.05</v>
      </c>
      <c r="O385" s="269"/>
      <c r="P385" s="272">
        <v>26.32</v>
      </c>
      <c r="Q385" s="275"/>
      <c r="R385" s="275"/>
      <c r="HY385" s="223"/>
      <c r="HZ385" s="223"/>
      <c r="IA385" s="223"/>
      <c r="IB385" s="223"/>
      <c r="IC385" s="223"/>
      <c r="ID385" s="223"/>
      <c r="IE385" s="233"/>
      <c r="IF385" s="233" t="s">
        <v>781</v>
      </c>
      <c r="IG385" s="233"/>
      <c r="IH385" s="223"/>
      <c r="II385" s="233"/>
      <c r="IJ385" s="223"/>
      <c r="JA385" s="223"/>
      <c r="JC385" s="223"/>
      <c r="JE385" s="233"/>
    </row>
    <row r="386" spans="1:265" s="231" customFormat="1" ht="15" x14ac:dyDescent="0.25">
      <c r="A386" s="266"/>
      <c r="B386" s="267" t="s">
        <v>61</v>
      </c>
      <c r="C386" s="519" t="s">
        <v>478</v>
      </c>
      <c r="D386" s="519"/>
      <c r="E386" s="519"/>
      <c r="F386" s="519"/>
      <c r="G386" s="519"/>
      <c r="H386" s="268"/>
      <c r="I386" s="269"/>
      <c r="J386" s="269"/>
      <c r="K386" s="269"/>
      <c r="L386" s="271"/>
      <c r="M386" s="269"/>
      <c r="N386" s="271"/>
      <c r="O386" s="269"/>
      <c r="P386" s="272">
        <v>1436.86</v>
      </c>
      <c r="HY386" s="223"/>
      <c r="HZ386" s="223"/>
      <c r="IA386" s="223"/>
      <c r="IB386" s="223"/>
      <c r="IC386" s="223"/>
      <c r="ID386" s="223"/>
      <c r="IE386" s="233" t="s">
        <v>478</v>
      </c>
      <c r="IF386" s="233"/>
      <c r="IG386" s="233"/>
      <c r="IH386" s="223"/>
      <c r="II386" s="233"/>
      <c r="IJ386" s="223"/>
      <c r="JA386" s="223"/>
      <c r="JC386" s="223"/>
      <c r="JE386" s="233"/>
    </row>
    <row r="387" spans="1:265" s="231" customFormat="1" ht="23.25" x14ac:dyDescent="0.25">
      <c r="A387" s="273"/>
      <c r="B387" s="267" t="s">
        <v>782</v>
      </c>
      <c r="C387" s="519" t="s">
        <v>783</v>
      </c>
      <c r="D387" s="519"/>
      <c r="E387" s="519"/>
      <c r="F387" s="519"/>
      <c r="G387" s="519"/>
      <c r="H387" s="268" t="s">
        <v>547</v>
      </c>
      <c r="I387" s="270">
        <v>0.65</v>
      </c>
      <c r="J387" s="269"/>
      <c r="K387" s="270">
        <v>0.39</v>
      </c>
      <c r="L387" s="224"/>
      <c r="M387" s="225"/>
      <c r="N387" s="274">
        <v>178.26</v>
      </c>
      <c r="O387" s="269"/>
      <c r="P387" s="272">
        <v>69.52</v>
      </c>
      <c r="Q387" s="275"/>
      <c r="R387" s="275"/>
      <c r="HY387" s="223"/>
      <c r="HZ387" s="223"/>
      <c r="IA387" s="223"/>
      <c r="IB387" s="223"/>
      <c r="IC387" s="223"/>
      <c r="ID387" s="223"/>
      <c r="IE387" s="233"/>
      <c r="IF387" s="233" t="s">
        <v>783</v>
      </c>
      <c r="IG387" s="233"/>
      <c r="IH387" s="223"/>
      <c r="II387" s="233"/>
      <c r="IJ387" s="223"/>
      <c r="JA387" s="223"/>
      <c r="JC387" s="223"/>
      <c r="JE387" s="233"/>
    </row>
    <row r="388" spans="1:265" s="231" customFormat="1" ht="23.25" x14ac:dyDescent="0.25">
      <c r="A388" s="273"/>
      <c r="B388" s="267" t="s">
        <v>817</v>
      </c>
      <c r="C388" s="519" t="s">
        <v>818</v>
      </c>
      <c r="D388" s="519"/>
      <c r="E388" s="519"/>
      <c r="F388" s="519"/>
      <c r="G388" s="519"/>
      <c r="H388" s="268" t="s">
        <v>547</v>
      </c>
      <c r="I388" s="281">
        <v>2</v>
      </c>
      <c r="J388" s="269"/>
      <c r="K388" s="279">
        <v>1.2</v>
      </c>
      <c r="L388" s="241">
        <v>911.56</v>
      </c>
      <c r="M388" s="226">
        <v>1.25</v>
      </c>
      <c r="N388" s="274">
        <v>1139.45</v>
      </c>
      <c r="O388" s="269"/>
      <c r="P388" s="272">
        <v>1367.34</v>
      </c>
      <c r="Q388" s="275"/>
      <c r="R388" s="275"/>
      <c r="HY388" s="223"/>
      <c r="HZ388" s="223"/>
      <c r="IA388" s="223"/>
      <c r="IB388" s="223"/>
      <c r="IC388" s="223"/>
      <c r="ID388" s="223"/>
      <c r="IE388" s="233"/>
      <c r="IF388" s="233" t="s">
        <v>818</v>
      </c>
      <c r="IG388" s="233"/>
      <c r="IH388" s="223"/>
      <c r="II388" s="233"/>
      <c r="IJ388" s="223"/>
      <c r="JA388" s="223"/>
      <c r="JC388" s="223"/>
      <c r="JE388" s="233"/>
    </row>
    <row r="389" spans="1:265" s="231" customFormat="1" ht="15" x14ac:dyDescent="0.25">
      <c r="A389" s="238"/>
      <c r="B389" s="239"/>
      <c r="C389" s="518" t="s">
        <v>625</v>
      </c>
      <c r="D389" s="518"/>
      <c r="E389" s="518"/>
      <c r="F389" s="518"/>
      <c r="G389" s="518"/>
      <c r="H389" s="316"/>
      <c r="I389" s="317"/>
      <c r="J389" s="317"/>
      <c r="K389" s="317"/>
      <c r="L389" s="319"/>
      <c r="M389" s="317"/>
      <c r="N389" s="322"/>
      <c r="O389" s="317"/>
      <c r="P389" s="323">
        <v>3667.95</v>
      </c>
      <c r="Q389" s="275"/>
      <c r="R389" s="275"/>
      <c r="HY389" s="223"/>
      <c r="HZ389" s="223"/>
      <c r="IA389" s="223"/>
      <c r="IB389" s="223"/>
      <c r="IC389" s="223"/>
      <c r="ID389" s="223"/>
      <c r="IE389" s="233"/>
      <c r="IF389" s="233"/>
      <c r="IG389" s="233"/>
      <c r="IH389" s="223" t="s">
        <v>625</v>
      </c>
      <c r="II389" s="233"/>
      <c r="IJ389" s="223"/>
      <c r="JA389" s="223"/>
      <c r="JC389" s="223"/>
      <c r="JE389" s="233"/>
    </row>
    <row r="390" spans="1:265" s="231" customFormat="1" ht="15" x14ac:dyDescent="0.25">
      <c r="A390" s="277" t="s">
        <v>819</v>
      </c>
      <c r="B390" s="267" t="s">
        <v>795</v>
      </c>
      <c r="C390" s="519" t="s">
        <v>796</v>
      </c>
      <c r="D390" s="519"/>
      <c r="E390" s="519"/>
      <c r="F390" s="519"/>
      <c r="G390" s="519"/>
      <c r="H390" s="268" t="s">
        <v>460</v>
      </c>
      <c r="I390" s="281">
        <v>2</v>
      </c>
      <c r="J390" s="269"/>
      <c r="K390" s="281">
        <v>2</v>
      </c>
      <c r="L390" s="271"/>
      <c r="M390" s="269"/>
      <c r="N390" s="271"/>
      <c r="O390" s="269"/>
      <c r="P390" s="276">
        <v>37.770000000000003</v>
      </c>
      <c r="HY390" s="223"/>
      <c r="HZ390" s="223"/>
      <c r="IA390" s="223"/>
      <c r="IB390" s="223"/>
      <c r="IC390" s="223"/>
      <c r="ID390" s="223"/>
      <c r="IE390" s="233"/>
      <c r="IF390" s="233"/>
      <c r="IG390" s="233"/>
      <c r="IH390" s="223"/>
      <c r="II390" s="233"/>
      <c r="IJ390" s="223"/>
      <c r="JA390" s="223"/>
      <c r="JC390" s="223"/>
      <c r="JE390" s="233" t="s">
        <v>796</v>
      </c>
    </row>
    <row r="391" spans="1:265" s="231" customFormat="1" ht="15" x14ac:dyDescent="0.25">
      <c r="A391" s="277"/>
      <c r="B391" s="267"/>
      <c r="C391" s="519" t="s">
        <v>626</v>
      </c>
      <c r="D391" s="519"/>
      <c r="E391" s="519"/>
      <c r="F391" s="519"/>
      <c r="G391" s="519"/>
      <c r="H391" s="268"/>
      <c r="I391" s="269"/>
      <c r="J391" s="269"/>
      <c r="K391" s="269"/>
      <c r="L391" s="271"/>
      <c r="M391" s="269"/>
      <c r="N391" s="271"/>
      <c r="O391" s="269"/>
      <c r="P391" s="272">
        <v>1971.6</v>
      </c>
      <c r="HY391" s="223"/>
      <c r="HZ391" s="223"/>
      <c r="IA391" s="223"/>
      <c r="IB391" s="223"/>
      <c r="IC391" s="223"/>
      <c r="ID391" s="223"/>
      <c r="IE391" s="233"/>
      <c r="IF391" s="233"/>
      <c r="IG391" s="233"/>
      <c r="IH391" s="223"/>
      <c r="II391" s="233" t="s">
        <v>626</v>
      </c>
      <c r="IJ391" s="223"/>
      <c r="JA391" s="223"/>
      <c r="JC391" s="223"/>
      <c r="JE391" s="233"/>
    </row>
    <row r="392" spans="1:265" s="231" customFormat="1" ht="15" x14ac:dyDescent="0.25">
      <c r="A392" s="277"/>
      <c r="B392" s="267" t="s">
        <v>797</v>
      </c>
      <c r="C392" s="519" t="s">
        <v>798</v>
      </c>
      <c r="D392" s="519"/>
      <c r="E392" s="519"/>
      <c r="F392" s="519"/>
      <c r="G392" s="519"/>
      <c r="H392" s="268" t="s">
        <v>460</v>
      </c>
      <c r="I392" s="281">
        <v>97</v>
      </c>
      <c r="J392" s="269"/>
      <c r="K392" s="281">
        <v>97</v>
      </c>
      <c r="L392" s="271"/>
      <c r="M392" s="269"/>
      <c r="N392" s="271"/>
      <c r="O392" s="269"/>
      <c r="P392" s="272">
        <v>1912.45</v>
      </c>
      <c r="HY392" s="223"/>
      <c r="HZ392" s="223"/>
      <c r="IA392" s="223"/>
      <c r="IB392" s="223"/>
      <c r="IC392" s="223"/>
      <c r="ID392" s="223"/>
      <c r="IE392" s="233"/>
      <c r="IF392" s="233"/>
      <c r="IG392" s="233"/>
      <c r="IH392" s="223"/>
      <c r="II392" s="233" t="s">
        <v>798</v>
      </c>
      <c r="IJ392" s="223"/>
      <c r="JA392" s="223"/>
      <c r="JC392" s="223"/>
      <c r="JE392" s="233"/>
    </row>
    <row r="393" spans="1:265" s="231" customFormat="1" ht="15" x14ac:dyDescent="0.25">
      <c r="A393" s="277"/>
      <c r="B393" s="267" t="s">
        <v>799</v>
      </c>
      <c r="C393" s="519" t="s">
        <v>800</v>
      </c>
      <c r="D393" s="519"/>
      <c r="E393" s="519"/>
      <c r="F393" s="519"/>
      <c r="G393" s="519"/>
      <c r="H393" s="268" t="s">
        <v>460</v>
      </c>
      <c r="I393" s="281">
        <v>51</v>
      </c>
      <c r="J393" s="269"/>
      <c r="K393" s="281">
        <v>51</v>
      </c>
      <c r="L393" s="271"/>
      <c r="M393" s="269"/>
      <c r="N393" s="271"/>
      <c r="O393" s="269"/>
      <c r="P393" s="272">
        <v>1005.52</v>
      </c>
      <c r="HY393" s="223"/>
      <c r="HZ393" s="223"/>
      <c r="IA393" s="223"/>
      <c r="IB393" s="223"/>
      <c r="IC393" s="223"/>
      <c r="ID393" s="223"/>
      <c r="IE393" s="233"/>
      <c r="IF393" s="233"/>
      <c r="IG393" s="233"/>
      <c r="IH393" s="223"/>
      <c r="II393" s="233" t="s">
        <v>800</v>
      </c>
      <c r="IJ393" s="223"/>
      <c r="JA393" s="223"/>
      <c r="JC393" s="223"/>
      <c r="JE393" s="233"/>
    </row>
    <row r="394" spans="1:265" s="231" customFormat="1" ht="15" x14ac:dyDescent="0.25">
      <c r="A394" s="240"/>
      <c r="B394" s="236"/>
      <c r="C394" s="518" t="s">
        <v>473</v>
      </c>
      <c r="D394" s="518"/>
      <c r="E394" s="518"/>
      <c r="F394" s="518"/>
      <c r="G394" s="518"/>
      <c r="H394" s="316"/>
      <c r="I394" s="317"/>
      <c r="J394" s="317"/>
      <c r="K394" s="317"/>
      <c r="L394" s="319"/>
      <c r="M394" s="317"/>
      <c r="N394" s="322">
        <v>11039.48</v>
      </c>
      <c r="O394" s="317"/>
      <c r="P394" s="323">
        <v>6623.69</v>
      </c>
      <c r="HY394" s="223"/>
      <c r="HZ394" s="223"/>
      <c r="IA394" s="223"/>
      <c r="IB394" s="223"/>
      <c r="IC394" s="223"/>
      <c r="ID394" s="223"/>
      <c r="IE394" s="233"/>
      <c r="IF394" s="233"/>
      <c r="IG394" s="233"/>
      <c r="IH394" s="223"/>
      <c r="II394" s="233"/>
      <c r="IJ394" s="223" t="s">
        <v>473</v>
      </c>
      <c r="JA394" s="223"/>
      <c r="JC394" s="223"/>
      <c r="JE394" s="233"/>
    </row>
    <row r="395" spans="1:265" s="231" customFormat="1" ht="0.75" customHeight="1" x14ac:dyDescent="0.25">
      <c r="A395" s="289"/>
      <c r="B395" s="290"/>
      <c r="C395" s="290"/>
      <c r="D395" s="290"/>
      <c r="E395" s="290"/>
      <c r="F395" s="290"/>
      <c r="G395" s="290"/>
      <c r="H395" s="291"/>
      <c r="I395" s="292"/>
      <c r="J395" s="292"/>
      <c r="K395" s="292"/>
      <c r="L395" s="293"/>
      <c r="M395" s="292"/>
      <c r="N395" s="293"/>
      <c r="O395" s="292"/>
      <c r="P395" s="294"/>
      <c r="HY395" s="223"/>
      <c r="HZ395" s="223"/>
      <c r="IA395" s="223"/>
      <c r="IB395" s="223"/>
      <c r="IC395" s="223"/>
      <c r="ID395" s="223"/>
      <c r="IE395" s="233"/>
      <c r="IF395" s="233"/>
      <c r="IG395" s="233"/>
      <c r="IH395" s="223"/>
      <c r="II395" s="233"/>
      <c r="IJ395" s="223"/>
      <c r="JA395" s="223"/>
      <c r="JC395" s="223"/>
      <c r="JE395" s="233"/>
    </row>
    <row r="396" spans="1:265" s="231" customFormat="1" ht="34.5" x14ac:dyDescent="0.25">
      <c r="A396" s="314" t="s">
        <v>820</v>
      </c>
      <c r="B396" s="315" t="s">
        <v>735</v>
      </c>
      <c r="C396" s="520" t="s">
        <v>736</v>
      </c>
      <c r="D396" s="520"/>
      <c r="E396" s="520"/>
      <c r="F396" s="520"/>
      <c r="G396" s="520"/>
      <c r="H396" s="316" t="s">
        <v>476</v>
      </c>
      <c r="I396" s="317">
        <v>6.8000000000000005E-2</v>
      </c>
      <c r="J396" s="318">
        <v>1</v>
      </c>
      <c r="K396" s="326">
        <v>6.8000000000000005E-2</v>
      </c>
      <c r="L396" s="319"/>
      <c r="M396" s="317"/>
      <c r="N396" s="325">
        <v>53064.68</v>
      </c>
      <c r="O396" s="317"/>
      <c r="P396" s="323">
        <v>3608.4</v>
      </c>
      <c r="HY396" s="223"/>
      <c r="HZ396" s="223" t="s">
        <v>736</v>
      </c>
      <c r="IA396" s="223" t="s">
        <v>503</v>
      </c>
      <c r="IB396" s="223" t="s">
        <v>503</v>
      </c>
      <c r="IC396" s="223" t="s">
        <v>503</v>
      </c>
      <c r="ID396" s="223" t="s">
        <v>503</v>
      </c>
      <c r="IE396" s="233"/>
      <c r="IF396" s="233"/>
      <c r="IG396" s="233"/>
      <c r="IH396" s="223"/>
      <c r="II396" s="233"/>
      <c r="IJ396" s="223"/>
      <c r="JA396" s="223"/>
      <c r="JC396" s="223"/>
      <c r="JE396" s="233"/>
    </row>
    <row r="397" spans="1:265" s="231" customFormat="1" ht="15" x14ac:dyDescent="0.25">
      <c r="A397" s="240"/>
      <c r="B397" s="236"/>
      <c r="C397" s="524" t="s">
        <v>636</v>
      </c>
      <c r="D397" s="524"/>
      <c r="E397" s="524"/>
      <c r="F397" s="524"/>
      <c r="G397" s="524"/>
      <c r="H397" s="524"/>
      <c r="I397" s="524"/>
      <c r="J397" s="524"/>
      <c r="K397" s="524"/>
      <c r="L397" s="524"/>
      <c r="M397" s="524"/>
      <c r="N397" s="524"/>
      <c r="O397" s="524"/>
      <c r="P397" s="525"/>
      <c r="HY397" s="223"/>
      <c r="HZ397" s="223"/>
      <c r="IA397" s="223"/>
      <c r="IB397" s="223"/>
      <c r="IC397" s="223"/>
      <c r="ID397" s="223"/>
      <c r="IE397" s="233"/>
      <c r="IF397" s="233"/>
      <c r="IG397" s="233"/>
      <c r="IH397" s="223"/>
      <c r="II397" s="233"/>
      <c r="IJ397" s="223"/>
      <c r="IK397" s="217" t="s">
        <v>636</v>
      </c>
      <c r="IL397" s="217" t="s">
        <v>503</v>
      </c>
      <c r="IM397" s="217" t="s">
        <v>503</v>
      </c>
      <c r="IN397" s="217" t="s">
        <v>503</v>
      </c>
      <c r="IO397" s="217" t="s">
        <v>503</v>
      </c>
      <c r="IP397" s="217" t="s">
        <v>503</v>
      </c>
      <c r="IQ397" s="217" t="s">
        <v>503</v>
      </c>
      <c r="IR397" s="217" t="s">
        <v>503</v>
      </c>
      <c r="IS397" s="217" t="s">
        <v>503</v>
      </c>
      <c r="IT397" s="217" t="s">
        <v>503</v>
      </c>
      <c r="IU397" s="217" t="s">
        <v>503</v>
      </c>
      <c r="IV397" s="217" t="s">
        <v>503</v>
      </c>
      <c r="IW397" s="217" t="s">
        <v>503</v>
      </c>
      <c r="IX397" s="217" t="s">
        <v>503</v>
      </c>
      <c r="JA397" s="223"/>
      <c r="JC397" s="223"/>
      <c r="JE397" s="233"/>
    </row>
    <row r="398" spans="1:265" s="231" customFormat="1" ht="15" x14ac:dyDescent="0.25">
      <c r="A398" s="240"/>
      <c r="B398" s="236"/>
      <c r="C398" s="518" t="s">
        <v>473</v>
      </c>
      <c r="D398" s="518"/>
      <c r="E398" s="518"/>
      <c r="F398" s="518"/>
      <c r="G398" s="518"/>
      <c r="H398" s="316"/>
      <c r="I398" s="317"/>
      <c r="J398" s="317"/>
      <c r="K398" s="317"/>
      <c r="L398" s="319"/>
      <c r="M398" s="317"/>
      <c r="N398" s="319"/>
      <c r="O398" s="317"/>
      <c r="P398" s="323">
        <v>3608.4</v>
      </c>
      <c r="HY398" s="223"/>
      <c r="HZ398" s="223"/>
      <c r="IA398" s="223"/>
      <c r="IB398" s="223"/>
      <c r="IC398" s="223"/>
      <c r="ID398" s="223"/>
      <c r="IE398" s="233"/>
      <c r="IF398" s="233"/>
      <c r="IG398" s="233"/>
      <c r="IH398" s="223"/>
      <c r="II398" s="233"/>
      <c r="IJ398" s="223" t="s">
        <v>473</v>
      </c>
      <c r="JA398" s="223"/>
      <c r="JC398" s="223"/>
      <c r="JE398" s="233"/>
    </row>
    <row r="399" spans="1:265" s="231" customFormat="1" ht="0.75" customHeight="1" x14ac:dyDescent="0.25">
      <c r="A399" s="289"/>
      <c r="B399" s="290"/>
      <c r="C399" s="290"/>
      <c r="D399" s="290"/>
      <c r="E399" s="290"/>
      <c r="F399" s="290"/>
      <c r="G399" s="290"/>
      <c r="H399" s="291"/>
      <c r="I399" s="292"/>
      <c r="J399" s="292"/>
      <c r="K399" s="292"/>
      <c r="L399" s="293"/>
      <c r="M399" s="292"/>
      <c r="N399" s="293"/>
      <c r="O399" s="292"/>
      <c r="P399" s="294"/>
      <c r="HY399" s="223"/>
      <c r="HZ399" s="223"/>
      <c r="IA399" s="223"/>
      <c r="IB399" s="223"/>
      <c r="IC399" s="223"/>
      <c r="ID399" s="223"/>
      <c r="IE399" s="233"/>
      <c r="IF399" s="233"/>
      <c r="IG399" s="233"/>
      <c r="IH399" s="223"/>
      <c r="II399" s="233"/>
      <c r="IJ399" s="223"/>
      <c r="JA399" s="223"/>
      <c r="JC399" s="223"/>
      <c r="JE399" s="233"/>
    </row>
    <row r="400" spans="1:265" s="231" customFormat="1" ht="23.25" x14ac:dyDescent="0.25">
      <c r="A400" s="314" t="s">
        <v>821</v>
      </c>
      <c r="B400" s="315" t="s">
        <v>822</v>
      </c>
      <c r="C400" s="520" t="s">
        <v>823</v>
      </c>
      <c r="D400" s="520"/>
      <c r="E400" s="520"/>
      <c r="F400" s="520"/>
      <c r="G400" s="520"/>
      <c r="H400" s="316" t="s">
        <v>824</v>
      </c>
      <c r="I400" s="317">
        <v>0.3</v>
      </c>
      <c r="J400" s="318">
        <v>1</v>
      </c>
      <c r="K400" s="328">
        <v>0.3</v>
      </c>
      <c r="L400" s="319"/>
      <c r="M400" s="317"/>
      <c r="N400" s="320"/>
      <c r="O400" s="317"/>
      <c r="P400" s="321"/>
      <c r="HY400" s="223"/>
      <c r="HZ400" s="223" t="s">
        <v>823</v>
      </c>
      <c r="IA400" s="223" t="s">
        <v>503</v>
      </c>
      <c r="IB400" s="223" t="s">
        <v>503</v>
      </c>
      <c r="IC400" s="223" t="s">
        <v>503</v>
      </c>
      <c r="ID400" s="223" t="s">
        <v>503</v>
      </c>
      <c r="IE400" s="233"/>
      <c r="IF400" s="233"/>
      <c r="IG400" s="233"/>
      <c r="IH400" s="223"/>
      <c r="II400" s="233"/>
      <c r="IJ400" s="223"/>
      <c r="JA400" s="223"/>
      <c r="JC400" s="223"/>
      <c r="JE400" s="233"/>
    </row>
    <row r="401" spans="1:265" s="231" customFormat="1" ht="15" x14ac:dyDescent="0.25">
      <c r="A401" s="266"/>
      <c r="B401" s="267" t="s">
        <v>65</v>
      </c>
      <c r="C401" s="519" t="s">
        <v>533</v>
      </c>
      <c r="D401" s="519"/>
      <c r="E401" s="519"/>
      <c r="F401" s="519"/>
      <c r="G401" s="519"/>
      <c r="H401" s="268" t="s">
        <v>474</v>
      </c>
      <c r="I401" s="269"/>
      <c r="J401" s="269"/>
      <c r="K401" s="270">
        <v>4.32</v>
      </c>
      <c r="L401" s="271"/>
      <c r="M401" s="269"/>
      <c r="N401" s="271"/>
      <c r="O401" s="269"/>
      <c r="P401" s="272">
        <v>1466.86</v>
      </c>
      <c r="HY401" s="223"/>
      <c r="HZ401" s="223"/>
      <c r="IA401" s="223"/>
      <c r="IB401" s="223"/>
      <c r="IC401" s="223"/>
      <c r="ID401" s="223"/>
      <c r="IE401" s="233" t="s">
        <v>533</v>
      </c>
      <c r="IF401" s="233"/>
      <c r="IG401" s="233"/>
      <c r="IH401" s="223"/>
      <c r="II401" s="233"/>
      <c r="IJ401" s="223"/>
      <c r="JA401" s="223"/>
      <c r="JC401" s="223"/>
      <c r="JE401" s="233"/>
    </row>
    <row r="402" spans="1:265" s="231" customFormat="1" ht="15" x14ac:dyDescent="0.25">
      <c r="A402" s="273"/>
      <c r="B402" s="267" t="s">
        <v>815</v>
      </c>
      <c r="C402" s="519" t="s">
        <v>816</v>
      </c>
      <c r="D402" s="519"/>
      <c r="E402" s="519"/>
      <c r="F402" s="519"/>
      <c r="G402" s="519"/>
      <c r="H402" s="268" t="s">
        <v>474</v>
      </c>
      <c r="I402" s="279">
        <v>14.4</v>
      </c>
      <c r="J402" s="269"/>
      <c r="K402" s="270">
        <v>4.32</v>
      </c>
      <c r="L402" s="224"/>
      <c r="M402" s="225"/>
      <c r="N402" s="274">
        <v>339.55</v>
      </c>
      <c r="O402" s="269"/>
      <c r="P402" s="272">
        <v>1466.86</v>
      </c>
      <c r="Q402" s="275"/>
      <c r="R402" s="275"/>
      <c r="HY402" s="223"/>
      <c r="HZ402" s="223"/>
      <c r="IA402" s="223"/>
      <c r="IB402" s="223"/>
      <c r="IC402" s="223"/>
      <c r="ID402" s="223"/>
      <c r="IE402" s="233"/>
      <c r="IF402" s="233" t="s">
        <v>816</v>
      </c>
      <c r="IG402" s="233"/>
      <c r="IH402" s="223"/>
      <c r="II402" s="233"/>
      <c r="IJ402" s="223"/>
      <c r="JA402" s="223"/>
      <c r="JC402" s="223"/>
      <c r="JE402" s="233"/>
    </row>
    <row r="403" spans="1:265" s="231" customFormat="1" ht="15" x14ac:dyDescent="0.25">
      <c r="A403" s="266"/>
      <c r="B403" s="267" t="s">
        <v>63</v>
      </c>
      <c r="C403" s="519" t="s">
        <v>475</v>
      </c>
      <c r="D403" s="519"/>
      <c r="E403" s="519"/>
      <c r="F403" s="519"/>
      <c r="G403" s="519"/>
      <c r="H403" s="268"/>
      <c r="I403" s="269"/>
      <c r="J403" s="269"/>
      <c r="K403" s="269"/>
      <c r="L403" s="271"/>
      <c r="M403" s="269"/>
      <c r="N403" s="271"/>
      <c r="O403" s="269"/>
      <c r="P403" s="276">
        <v>160.69</v>
      </c>
      <c r="HY403" s="223"/>
      <c r="HZ403" s="223"/>
      <c r="IA403" s="223"/>
      <c r="IB403" s="223"/>
      <c r="IC403" s="223"/>
      <c r="ID403" s="223"/>
      <c r="IE403" s="233" t="s">
        <v>475</v>
      </c>
      <c r="IF403" s="233"/>
      <c r="IG403" s="233"/>
      <c r="IH403" s="223"/>
      <c r="II403" s="233"/>
      <c r="IJ403" s="223"/>
      <c r="JA403" s="223"/>
      <c r="JC403" s="223"/>
      <c r="JE403" s="233"/>
    </row>
    <row r="404" spans="1:265" s="231" customFormat="1" ht="15" x14ac:dyDescent="0.25">
      <c r="A404" s="266"/>
      <c r="B404" s="267"/>
      <c r="C404" s="519" t="s">
        <v>536</v>
      </c>
      <c r="D404" s="519"/>
      <c r="E404" s="519"/>
      <c r="F404" s="519"/>
      <c r="G404" s="519"/>
      <c r="H404" s="268" t="s">
        <v>474</v>
      </c>
      <c r="I404" s="269"/>
      <c r="J404" s="269"/>
      <c r="K404" s="270">
        <v>0.12</v>
      </c>
      <c r="L404" s="271"/>
      <c r="M404" s="269"/>
      <c r="N404" s="271"/>
      <c r="O404" s="269"/>
      <c r="P404" s="276">
        <v>48.83</v>
      </c>
      <c r="HY404" s="223"/>
      <c r="HZ404" s="223"/>
      <c r="IA404" s="223"/>
      <c r="IB404" s="223"/>
      <c r="IC404" s="223"/>
      <c r="ID404" s="223"/>
      <c r="IE404" s="233" t="s">
        <v>536</v>
      </c>
      <c r="IF404" s="233"/>
      <c r="IG404" s="233"/>
      <c r="IH404" s="223"/>
      <c r="II404" s="233"/>
      <c r="IJ404" s="223"/>
      <c r="JA404" s="223"/>
      <c r="JC404" s="223"/>
      <c r="JE404" s="233"/>
    </row>
    <row r="405" spans="1:265" s="231" customFormat="1" ht="15" x14ac:dyDescent="0.25">
      <c r="A405" s="273"/>
      <c r="B405" s="267" t="s">
        <v>563</v>
      </c>
      <c r="C405" s="519" t="s">
        <v>564</v>
      </c>
      <c r="D405" s="519"/>
      <c r="E405" s="519"/>
      <c r="F405" s="519"/>
      <c r="G405" s="519"/>
      <c r="H405" s="268" t="s">
        <v>624</v>
      </c>
      <c r="I405" s="279">
        <v>0.2</v>
      </c>
      <c r="J405" s="269"/>
      <c r="K405" s="270">
        <v>0.06</v>
      </c>
      <c r="L405" s="224"/>
      <c r="M405" s="225"/>
      <c r="N405" s="274">
        <v>1655.14</v>
      </c>
      <c r="O405" s="269"/>
      <c r="P405" s="272">
        <v>99.31</v>
      </c>
      <c r="Q405" s="275"/>
      <c r="R405" s="275"/>
      <c r="HY405" s="223"/>
      <c r="HZ405" s="223"/>
      <c r="IA405" s="223"/>
      <c r="IB405" s="223"/>
      <c r="IC405" s="223"/>
      <c r="ID405" s="223"/>
      <c r="IE405" s="233"/>
      <c r="IF405" s="233" t="s">
        <v>564</v>
      </c>
      <c r="IG405" s="233"/>
      <c r="IH405" s="223"/>
      <c r="II405" s="233"/>
      <c r="IJ405" s="223"/>
      <c r="JA405" s="223"/>
      <c r="JC405" s="223"/>
      <c r="JE405" s="233"/>
    </row>
    <row r="406" spans="1:265" s="231" customFormat="1" ht="15" x14ac:dyDescent="0.25">
      <c r="A406" s="277"/>
      <c r="B406" s="267" t="s">
        <v>565</v>
      </c>
      <c r="C406" s="519" t="s">
        <v>566</v>
      </c>
      <c r="D406" s="519"/>
      <c r="E406" s="519"/>
      <c r="F406" s="519"/>
      <c r="G406" s="519"/>
      <c r="H406" s="268" t="s">
        <v>474</v>
      </c>
      <c r="I406" s="279">
        <v>0.2</v>
      </c>
      <c r="J406" s="269"/>
      <c r="K406" s="270">
        <v>0.06</v>
      </c>
      <c r="L406" s="271"/>
      <c r="M406" s="269"/>
      <c r="N406" s="278">
        <v>466.56</v>
      </c>
      <c r="O406" s="269"/>
      <c r="P406" s="276">
        <v>27.99</v>
      </c>
      <c r="HY406" s="223"/>
      <c r="HZ406" s="223"/>
      <c r="IA406" s="223"/>
      <c r="IB406" s="223"/>
      <c r="IC406" s="223"/>
      <c r="ID406" s="223"/>
      <c r="IE406" s="233"/>
      <c r="IF406" s="233"/>
      <c r="IG406" s="233" t="s">
        <v>566</v>
      </c>
      <c r="IH406" s="223"/>
      <c r="II406" s="233"/>
      <c r="IJ406" s="223"/>
      <c r="JA406" s="223"/>
      <c r="JC406" s="223"/>
      <c r="JE406" s="233"/>
    </row>
    <row r="407" spans="1:265" s="231" customFormat="1" ht="15" x14ac:dyDescent="0.25">
      <c r="A407" s="273"/>
      <c r="B407" s="267" t="s">
        <v>541</v>
      </c>
      <c r="C407" s="519" t="s">
        <v>542</v>
      </c>
      <c r="D407" s="519"/>
      <c r="E407" s="519"/>
      <c r="F407" s="519"/>
      <c r="G407" s="519"/>
      <c r="H407" s="268" t="s">
        <v>624</v>
      </c>
      <c r="I407" s="279">
        <v>0.2</v>
      </c>
      <c r="J407" s="269"/>
      <c r="K407" s="270">
        <v>0.06</v>
      </c>
      <c r="L407" s="241">
        <v>477.92</v>
      </c>
      <c r="M407" s="226">
        <v>1.32</v>
      </c>
      <c r="N407" s="274">
        <v>630.85</v>
      </c>
      <c r="O407" s="269"/>
      <c r="P407" s="272">
        <v>37.85</v>
      </c>
      <c r="Q407" s="275"/>
      <c r="R407" s="275"/>
      <c r="HY407" s="223"/>
      <c r="HZ407" s="223"/>
      <c r="IA407" s="223"/>
      <c r="IB407" s="223"/>
      <c r="IC407" s="223"/>
      <c r="ID407" s="223"/>
      <c r="IE407" s="233"/>
      <c r="IF407" s="233" t="s">
        <v>542</v>
      </c>
      <c r="IG407" s="233"/>
      <c r="IH407" s="223"/>
      <c r="II407" s="233"/>
      <c r="IJ407" s="223"/>
      <c r="JA407" s="223"/>
      <c r="JC407" s="223"/>
      <c r="JE407" s="233"/>
    </row>
    <row r="408" spans="1:265" s="231" customFormat="1" ht="15" x14ac:dyDescent="0.25">
      <c r="A408" s="277"/>
      <c r="B408" s="267" t="s">
        <v>543</v>
      </c>
      <c r="C408" s="519" t="s">
        <v>544</v>
      </c>
      <c r="D408" s="519"/>
      <c r="E408" s="519"/>
      <c r="F408" s="519"/>
      <c r="G408" s="519"/>
      <c r="H408" s="268" t="s">
        <v>474</v>
      </c>
      <c r="I408" s="279">
        <v>0.2</v>
      </c>
      <c r="J408" s="269"/>
      <c r="K408" s="270">
        <v>0.06</v>
      </c>
      <c r="L408" s="271"/>
      <c r="M408" s="269"/>
      <c r="N408" s="278">
        <v>347.33</v>
      </c>
      <c r="O408" s="269"/>
      <c r="P408" s="276">
        <v>20.84</v>
      </c>
      <c r="HY408" s="223"/>
      <c r="HZ408" s="223"/>
      <c r="IA408" s="223"/>
      <c r="IB408" s="223"/>
      <c r="IC408" s="223"/>
      <c r="ID408" s="223"/>
      <c r="IE408" s="233"/>
      <c r="IF408" s="233"/>
      <c r="IG408" s="233" t="s">
        <v>544</v>
      </c>
      <c r="IH408" s="223"/>
      <c r="II408" s="233"/>
      <c r="IJ408" s="223"/>
      <c r="JA408" s="223"/>
      <c r="JC408" s="223"/>
      <c r="JE408" s="233"/>
    </row>
    <row r="409" spans="1:265" s="231" customFormat="1" ht="23.25" x14ac:dyDescent="0.25">
      <c r="A409" s="273"/>
      <c r="B409" s="267" t="s">
        <v>780</v>
      </c>
      <c r="C409" s="519" t="s">
        <v>781</v>
      </c>
      <c r="D409" s="519"/>
      <c r="E409" s="519"/>
      <c r="F409" s="519"/>
      <c r="G409" s="519"/>
      <c r="H409" s="268" t="s">
        <v>624</v>
      </c>
      <c r="I409" s="279">
        <v>2.7</v>
      </c>
      <c r="J409" s="269"/>
      <c r="K409" s="270">
        <v>0.81</v>
      </c>
      <c r="L409" s="224"/>
      <c r="M409" s="225"/>
      <c r="N409" s="274">
        <v>29.05</v>
      </c>
      <c r="O409" s="269"/>
      <c r="P409" s="272">
        <v>23.53</v>
      </c>
      <c r="Q409" s="275"/>
      <c r="R409" s="275"/>
      <c r="HY409" s="223"/>
      <c r="HZ409" s="223"/>
      <c r="IA409" s="223"/>
      <c r="IB409" s="223"/>
      <c r="IC409" s="223"/>
      <c r="ID409" s="223"/>
      <c r="IE409" s="233"/>
      <c r="IF409" s="233" t="s">
        <v>781</v>
      </c>
      <c r="IG409" s="233"/>
      <c r="IH409" s="223"/>
      <c r="II409" s="233"/>
      <c r="IJ409" s="223"/>
      <c r="JA409" s="223"/>
      <c r="JC409" s="223"/>
      <c r="JE409" s="233"/>
    </row>
    <row r="410" spans="1:265" s="231" customFormat="1" ht="15" x14ac:dyDescent="0.25">
      <c r="A410" s="266"/>
      <c r="B410" s="267" t="s">
        <v>61</v>
      </c>
      <c r="C410" s="519" t="s">
        <v>478</v>
      </c>
      <c r="D410" s="519"/>
      <c r="E410" s="519"/>
      <c r="F410" s="519"/>
      <c r="G410" s="519"/>
      <c r="H410" s="268"/>
      <c r="I410" s="269"/>
      <c r="J410" s="269"/>
      <c r="K410" s="269"/>
      <c r="L410" s="271"/>
      <c r="M410" s="269"/>
      <c r="N410" s="271"/>
      <c r="O410" s="269"/>
      <c r="P410" s="272">
        <v>1312.92</v>
      </c>
      <c r="HY410" s="223"/>
      <c r="HZ410" s="223"/>
      <c r="IA410" s="223"/>
      <c r="IB410" s="223"/>
      <c r="IC410" s="223"/>
      <c r="ID410" s="223"/>
      <c r="IE410" s="233" t="s">
        <v>478</v>
      </c>
      <c r="IF410" s="233"/>
      <c r="IG410" s="233"/>
      <c r="IH410" s="223"/>
      <c r="II410" s="233"/>
      <c r="IJ410" s="223"/>
      <c r="JA410" s="223"/>
      <c r="JC410" s="223"/>
      <c r="JE410" s="233"/>
    </row>
    <row r="411" spans="1:265" s="231" customFormat="1" ht="23.25" x14ac:dyDescent="0.25">
      <c r="A411" s="273"/>
      <c r="B411" s="267" t="s">
        <v>782</v>
      </c>
      <c r="C411" s="519" t="s">
        <v>783</v>
      </c>
      <c r="D411" s="519"/>
      <c r="E411" s="519"/>
      <c r="F411" s="519"/>
      <c r="G411" s="519"/>
      <c r="H411" s="268" t="s">
        <v>547</v>
      </c>
      <c r="I411" s="279">
        <v>0.9</v>
      </c>
      <c r="J411" s="269"/>
      <c r="K411" s="270">
        <v>0.27</v>
      </c>
      <c r="L411" s="224"/>
      <c r="M411" s="225"/>
      <c r="N411" s="274">
        <v>178.26</v>
      </c>
      <c r="O411" s="269"/>
      <c r="P411" s="272">
        <v>48.13</v>
      </c>
      <c r="Q411" s="275"/>
      <c r="R411" s="275"/>
      <c r="HY411" s="223"/>
      <c r="HZ411" s="223"/>
      <c r="IA411" s="223"/>
      <c r="IB411" s="223"/>
      <c r="IC411" s="223"/>
      <c r="ID411" s="223"/>
      <c r="IE411" s="233"/>
      <c r="IF411" s="233" t="s">
        <v>783</v>
      </c>
      <c r="IG411" s="233"/>
      <c r="IH411" s="223"/>
      <c r="II411" s="233"/>
      <c r="IJ411" s="223"/>
      <c r="JA411" s="223"/>
      <c r="JC411" s="223"/>
      <c r="JE411" s="233"/>
    </row>
    <row r="412" spans="1:265" s="231" customFormat="1" ht="23.25" x14ac:dyDescent="0.25">
      <c r="A412" s="273"/>
      <c r="B412" s="267" t="s">
        <v>817</v>
      </c>
      <c r="C412" s="519" t="s">
        <v>818</v>
      </c>
      <c r="D412" s="519"/>
      <c r="E412" s="519"/>
      <c r="F412" s="519"/>
      <c r="G412" s="519"/>
      <c r="H412" s="268" t="s">
        <v>547</v>
      </c>
      <c r="I412" s="279">
        <v>3.7</v>
      </c>
      <c r="J412" s="269"/>
      <c r="K412" s="270">
        <v>1.1100000000000001</v>
      </c>
      <c r="L412" s="241">
        <v>911.56</v>
      </c>
      <c r="M412" s="226">
        <v>1.25</v>
      </c>
      <c r="N412" s="274">
        <v>1139.45</v>
      </c>
      <c r="O412" s="269"/>
      <c r="P412" s="272">
        <v>1264.79</v>
      </c>
      <c r="Q412" s="275"/>
      <c r="R412" s="275"/>
      <c r="HY412" s="223"/>
      <c r="HZ412" s="223"/>
      <c r="IA412" s="223"/>
      <c r="IB412" s="223"/>
      <c r="IC412" s="223"/>
      <c r="ID412" s="223"/>
      <c r="IE412" s="233"/>
      <c r="IF412" s="233" t="s">
        <v>818</v>
      </c>
      <c r="IG412" s="233"/>
      <c r="IH412" s="223"/>
      <c r="II412" s="233"/>
      <c r="IJ412" s="223"/>
      <c r="JA412" s="223"/>
      <c r="JC412" s="223"/>
      <c r="JE412" s="233"/>
    </row>
    <row r="413" spans="1:265" s="231" customFormat="1" ht="15" x14ac:dyDescent="0.25">
      <c r="A413" s="238"/>
      <c r="B413" s="239"/>
      <c r="C413" s="518" t="s">
        <v>625</v>
      </c>
      <c r="D413" s="518"/>
      <c r="E413" s="518"/>
      <c r="F413" s="518"/>
      <c r="G413" s="518"/>
      <c r="H413" s="316"/>
      <c r="I413" s="317"/>
      <c r="J413" s="317"/>
      <c r="K413" s="317"/>
      <c r="L413" s="319"/>
      <c r="M413" s="317"/>
      <c r="N413" s="322"/>
      <c r="O413" s="317"/>
      <c r="P413" s="323">
        <v>2989.3</v>
      </c>
      <c r="Q413" s="275"/>
      <c r="R413" s="275"/>
      <c r="HY413" s="223"/>
      <c r="HZ413" s="223"/>
      <c r="IA413" s="223"/>
      <c r="IB413" s="223"/>
      <c r="IC413" s="223"/>
      <c r="ID413" s="223"/>
      <c r="IE413" s="233"/>
      <c r="IF413" s="233"/>
      <c r="IG413" s="233"/>
      <c r="IH413" s="223" t="s">
        <v>625</v>
      </c>
      <c r="II413" s="233"/>
      <c r="IJ413" s="223"/>
      <c r="JA413" s="223"/>
      <c r="JC413" s="223"/>
      <c r="JE413" s="233"/>
    </row>
    <row r="414" spans="1:265" s="231" customFormat="1" ht="15" x14ac:dyDescent="0.25">
      <c r="A414" s="277" t="s">
        <v>825</v>
      </c>
      <c r="B414" s="267" t="s">
        <v>795</v>
      </c>
      <c r="C414" s="519" t="s">
        <v>796</v>
      </c>
      <c r="D414" s="519"/>
      <c r="E414" s="519"/>
      <c r="F414" s="519"/>
      <c r="G414" s="519"/>
      <c r="H414" s="268" t="s">
        <v>460</v>
      </c>
      <c r="I414" s="281">
        <v>2</v>
      </c>
      <c r="J414" s="269"/>
      <c r="K414" s="281">
        <v>2</v>
      </c>
      <c r="L414" s="271"/>
      <c r="M414" s="269"/>
      <c r="N414" s="271"/>
      <c r="O414" s="269"/>
      <c r="P414" s="276">
        <v>29.34</v>
      </c>
      <c r="HY414" s="223"/>
      <c r="HZ414" s="223"/>
      <c r="IA414" s="223"/>
      <c r="IB414" s="223"/>
      <c r="IC414" s="223"/>
      <c r="ID414" s="223"/>
      <c r="IE414" s="233"/>
      <c r="IF414" s="233"/>
      <c r="IG414" s="233"/>
      <c r="IH414" s="223"/>
      <c r="II414" s="233"/>
      <c r="IJ414" s="223"/>
      <c r="JA414" s="223"/>
      <c r="JC414" s="223"/>
      <c r="JE414" s="233" t="s">
        <v>796</v>
      </c>
    </row>
    <row r="415" spans="1:265" s="231" customFormat="1" ht="15" x14ac:dyDescent="0.25">
      <c r="A415" s="277"/>
      <c r="B415" s="267"/>
      <c r="C415" s="519" t="s">
        <v>626</v>
      </c>
      <c r="D415" s="519"/>
      <c r="E415" s="519"/>
      <c r="F415" s="519"/>
      <c r="G415" s="519"/>
      <c r="H415" s="268"/>
      <c r="I415" s="269"/>
      <c r="J415" s="269"/>
      <c r="K415" s="269"/>
      <c r="L415" s="271"/>
      <c r="M415" s="269"/>
      <c r="N415" s="271"/>
      <c r="O415" s="269"/>
      <c r="P415" s="272">
        <v>1515.69</v>
      </c>
      <c r="HY415" s="223"/>
      <c r="HZ415" s="223"/>
      <c r="IA415" s="223"/>
      <c r="IB415" s="223"/>
      <c r="IC415" s="223"/>
      <c r="ID415" s="223"/>
      <c r="IE415" s="233"/>
      <c r="IF415" s="233"/>
      <c r="IG415" s="233"/>
      <c r="IH415" s="223"/>
      <c r="II415" s="233" t="s">
        <v>626</v>
      </c>
      <c r="IJ415" s="223"/>
      <c r="JA415" s="223"/>
      <c r="JC415" s="223"/>
      <c r="JE415" s="233"/>
    </row>
    <row r="416" spans="1:265" s="231" customFormat="1" ht="15" x14ac:dyDescent="0.25">
      <c r="A416" s="277"/>
      <c r="B416" s="267" t="s">
        <v>797</v>
      </c>
      <c r="C416" s="519" t="s">
        <v>798</v>
      </c>
      <c r="D416" s="519"/>
      <c r="E416" s="519"/>
      <c r="F416" s="519"/>
      <c r="G416" s="519"/>
      <c r="H416" s="268" t="s">
        <v>460</v>
      </c>
      <c r="I416" s="281">
        <v>97</v>
      </c>
      <c r="J416" s="269"/>
      <c r="K416" s="281">
        <v>97</v>
      </c>
      <c r="L416" s="271"/>
      <c r="M416" s="269"/>
      <c r="N416" s="271"/>
      <c r="O416" s="269"/>
      <c r="P416" s="272">
        <v>1470.22</v>
      </c>
      <c r="HY416" s="223"/>
      <c r="HZ416" s="223"/>
      <c r="IA416" s="223"/>
      <c r="IB416" s="223"/>
      <c r="IC416" s="223"/>
      <c r="ID416" s="223"/>
      <c r="IE416" s="233"/>
      <c r="IF416" s="233"/>
      <c r="IG416" s="233"/>
      <c r="IH416" s="223"/>
      <c r="II416" s="233" t="s">
        <v>798</v>
      </c>
      <c r="IJ416" s="223"/>
      <c r="JA416" s="223"/>
      <c r="JC416" s="223"/>
      <c r="JE416" s="233"/>
    </row>
    <row r="417" spans="1:265" s="231" customFormat="1" ht="15" x14ac:dyDescent="0.25">
      <c r="A417" s="277"/>
      <c r="B417" s="267" t="s">
        <v>799</v>
      </c>
      <c r="C417" s="519" t="s">
        <v>800</v>
      </c>
      <c r="D417" s="519"/>
      <c r="E417" s="519"/>
      <c r="F417" s="519"/>
      <c r="G417" s="519"/>
      <c r="H417" s="268" t="s">
        <v>460</v>
      </c>
      <c r="I417" s="281">
        <v>51</v>
      </c>
      <c r="J417" s="269"/>
      <c r="K417" s="281">
        <v>51</v>
      </c>
      <c r="L417" s="271"/>
      <c r="M417" s="269"/>
      <c r="N417" s="271"/>
      <c r="O417" s="269"/>
      <c r="P417" s="276">
        <v>773</v>
      </c>
      <c r="HY417" s="223"/>
      <c r="HZ417" s="223"/>
      <c r="IA417" s="223"/>
      <c r="IB417" s="223"/>
      <c r="IC417" s="223"/>
      <c r="ID417" s="223"/>
      <c r="IE417" s="233"/>
      <c r="IF417" s="233"/>
      <c r="IG417" s="233"/>
      <c r="IH417" s="223"/>
      <c r="II417" s="233" t="s">
        <v>800</v>
      </c>
      <c r="IJ417" s="223"/>
      <c r="JA417" s="223"/>
      <c r="JC417" s="223"/>
      <c r="JE417" s="233"/>
    </row>
    <row r="418" spans="1:265" s="231" customFormat="1" ht="15" x14ac:dyDescent="0.25">
      <c r="A418" s="240"/>
      <c r="B418" s="236"/>
      <c r="C418" s="518" t="s">
        <v>473</v>
      </c>
      <c r="D418" s="518"/>
      <c r="E418" s="518"/>
      <c r="F418" s="518"/>
      <c r="G418" s="518"/>
      <c r="H418" s="316"/>
      <c r="I418" s="317"/>
      <c r="J418" s="317"/>
      <c r="K418" s="317"/>
      <c r="L418" s="319"/>
      <c r="M418" s="317"/>
      <c r="N418" s="322">
        <v>17539.53</v>
      </c>
      <c r="O418" s="317"/>
      <c r="P418" s="323">
        <v>5261.86</v>
      </c>
      <c r="HY418" s="223"/>
      <c r="HZ418" s="223"/>
      <c r="IA418" s="223"/>
      <c r="IB418" s="223"/>
      <c r="IC418" s="223"/>
      <c r="ID418" s="223"/>
      <c r="IE418" s="233"/>
      <c r="IF418" s="233"/>
      <c r="IG418" s="233"/>
      <c r="IH418" s="223"/>
      <c r="II418" s="233"/>
      <c r="IJ418" s="223" t="s">
        <v>473</v>
      </c>
      <c r="JA418" s="223"/>
      <c r="JC418" s="223"/>
      <c r="JE418" s="233"/>
    </row>
    <row r="419" spans="1:265" s="231" customFormat="1" ht="0.75" customHeight="1" x14ac:dyDescent="0.25">
      <c r="A419" s="289"/>
      <c r="B419" s="290"/>
      <c r="C419" s="290"/>
      <c r="D419" s="290"/>
      <c r="E419" s="290"/>
      <c r="F419" s="290"/>
      <c r="G419" s="290"/>
      <c r="H419" s="291"/>
      <c r="I419" s="292"/>
      <c r="J419" s="292"/>
      <c r="K419" s="292"/>
      <c r="L419" s="293"/>
      <c r="M419" s="292"/>
      <c r="N419" s="293"/>
      <c r="O419" s="292"/>
      <c r="P419" s="294"/>
      <c r="HY419" s="223"/>
      <c r="HZ419" s="223"/>
      <c r="IA419" s="223"/>
      <c r="IB419" s="223"/>
      <c r="IC419" s="223"/>
      <c r="ID419" s="223"/>
      <c r="IE419" s="233"/>
      <c r="IF419" s="233"/>
      <c r="IG419" s="233"/>
      <c r="IH419" s="223"/>
      <c r="II419" s="233"/>
      <c r="IJ419" s="223"/>
      <c r="JA419" s="223"/>
      <c r="JC419" s="223"/>
      <c r="JE419" s="233"/>
    </row>
    <row r="420" spans="1:265" s="231" customFormat="1" ht="23.25" x14ac:dyDescent="0.25">
      <c r="A420" s="314" t="s">
        <v>826</v>
      </c>
      <c r="B420" s="315" t="s">
        <v>639</v>
      </c>
      <c r="C420" s="520" t="s">
        <v>640</v>
      </c>
      <c r="D420" s="520"/>
      <c r="E420" s="520"/>
      <c r="F420" s="520"/>
      <c r="G420" s="520"/>
      <c r="H420" s="316" t="s">
        <v>476</v>
      </c>
      <c r="I420" s="317">
        <v>3.78E-2</v>
      </c>
      <c r="J420" s="318">
        <v>1</v>
      </c>
      <c r="K420" s="331">
        <v>3.78E-2</v>
      </c>
      <c r="L420" s="322">
        <v>67961.14</v>
      </c>
      <c r="M420" s="324">
        <v>0.87</v>
      </c>
      <c r="N420" s="325">
        <v>59126.19</v>
      </c>
      <c r="O420" s="317"/>
      <c r="P420" s="323">
        <v>2234.9699999999998</v>
      </c>
      <c r="HY420" s="223"/>
      <c r="HZ420" s="223" t="s">
        <v>640</v>
      </c>
      <c r="IA420" s="223" t="s">
        <v>503</v>
      </c>
      <c r="IB420" s="223" t="s">
        <v>503</v>
      </c>
      <c r="IC420" s="223" t="s">
        <v>503</v>
      </c>
      <c r="ID420" s="223" t="s">
        <v>503</v>
      </c>
      <c r="IE420" s="233"/>
      <c r="IF420" s="233"/>
      <c r="IG420" s="233"/>
      <c r="IH420" s="223"/>
      <c r="II420" s="233"/>
      <c r="IJ420" s="223"/>
      <c r="JA420" s="223"/>
      <c r="JC420" s="223"/>
      <c r="JE420" s="233"/>
    </row>
    <row r="421" spans="1:265" s="231" customFormat="1" ht="15" x14ac:dyDescent="0.25">
      <c r="A421" s="240"/>
      <c r="B421" s="236"/>
      <c r="C421" s="524" t="s">
        <v>636</v>
      </c>
      <c r="D421" s="524"/>
      <c r="E421" s="524"/>
      <c r="F421" s="524"/>
      <c r="G421" s="524"/>
      <c r="H421" s="524"/>
      <c r="I421" s="524"/>
      <c r="J421" s="524"/>
      <c r="K421" s="524"/>
      <c r="L421" s="524"/>
      <c r="M421" s="524"/>
      <c r="N421" s="524"/>
      <c r="O421" s="524"/>
      <c r="P421" s="525"/>
      <c r="HY421" s="223"/>
      <c r="HZ421" s="223"/>
      <c r="IA421" s="223"/>
      <c r="IB421" s="223"/>
      <c r="IC421" s="223"/>
      <c r="ID421" s="223"/>
      <c r="IE421" s="233"/>
      <c r="IF421" s="233"/>
      <c r="IG421" s="233"/>
      <c r="IH421" s="223"/>
      <c r="II421" s="233"/>
      <c r="IJ421" s="223"/>
      <c r="IK421" s="217" t="s">
        <v>636</v>
      </c>
      <c r="IL421" s="217" t="s">
        <v>503</v>
      </c>
      <c r="IM421" s="217" t="s">
        <v>503</v>
      </c>
      <c r="IN421" s="217" t="s">
        <v>503</v>
      </c>
      <c r="IO421" s="217" t="s">
        <v>503</v>
      </c>
      <c r="IP421" s="217" t="s">
        <v>503</v>
      </c>
      <c r="IQ421" s="217" t="s">
        <v>503</v>
      </c>
      <c r="IR421" s="217" t="s">
        <v>503</v>
      </c>
      <c r="IS421" s="217" t="s">
        <v>503</v>
      </c>
      <c r="IT421" s="217" t="s">
        <v>503</v>
      </c>
      <c r="IU421" s="217" t="s">
        <v>503</v>
      </c>
      <c r="IV421" s="217" t="s">
        <v>503</v>
      </c>
      <c r="IW421" s="217" t="s">
        <v>503</v>
      </c>
      <c r="IX421" s="217" t="s">
        <v>503</v>
      </c>
      <c r="JA421" s="223"/>
      <c r="JC421" s="223"/>
      <c r="JE421" s="233"/>
    </row>
    <row r="422" spans="1:265" s="231" customFormat="1" ht="15" x14ac:dyDescent="0.25">
      <c r="A422" s="240"/>
      <c r="B422" s="236"/>
      <c r="C422" s="518" t="s">
        <v>473</v>
      </c>
      <c r="D422" s="518"/>
      <c r="E422" s="518"/>
      <c r="F422" s="518"/>
      <c r="G422" s="518"/>
      <c r="H422" s="316"/>
      <c r="I422" s="317"/>
      <c r="J422" s="317"/>
      <c r="K422" s="317"/>
      <c r="L422" s="319"/>
      <c r="M422" s="317"/>
      <c r="N422" s="319"/>
      <c r="O422" s="317"/>
      <c r="P422" s="323">
        <v>2234.9699999999998</v>
      </c>
      <c r="HY422" s="223"/>
      <c r="HZ422" s="223"/>
      <c r="IA422" s="223"/>
      <c r="IB422" s="223"/>
      <c r="IC422" s="223"/>
      <c r="ID422" s="223"/>
      <c r="IE422" s="233"/>
      <c r="IF422" s="233"/>
      <c r="IG422" s="233"/>
      <c r="IH422" s="223"/>
      <c r="II422" s="233"/>
      <c r="IJ422" s="223" t="s">
        <v>473</v>
      </c>
      <c r="JA422" s="223"/>
      <c r="JC422" s="223"/>
      <c r="JE422" s="233"/>
    </row>
    <row r="423" spans="1:265" s="231" customFormat="1" ht="0.75" customHeight="1" x14ac:dyDescent="0.25">
      <c r="A423" s="289"/>
      <c r="B423" s="290"/>
      <c r="C423" s="290"/>
      <c r="D423" s="290"/>
      <c r="E423" s="290"/>
      <c r="F423" s="290"/>
      <c r="G423" s="290"/>
      <c r="H423" s="291"/>
      <c r="I423" s="292"/>
      <c r="J423" s="292"/>
      <c r="K423" s="292"/>
      <c r="L423" s="293"/>
      <c r="M423" s="292"/>
      <c r="N423" s="293"/>
      <c r="O423" s="292"/>
      <c r="P423" s="294"/>
      <c r="HY423" s="223"/>
      <c r="HZ423" s="223"/>
      <c r="IA423" s="223"/>
      <c r="IB423" s="223"/>
      <c r="IC423" s="223"/>
      <c r="ID423" s="223"/>
      <c r="IE423" s="233"/>
      <c r="IF423" s="233"/>
      <c r="IG423" s="233"/>
      <c r="IH423" s="223"/>
      <c r="II423" s="233"/>
      <c r="IJ423" s="223"/>
      <c r="JA423" s="223"/>
      <c r="JC423" s="223"/>
      <c r="JE423" s="233"/>
    </row>
    <row r="424" spans="1:265" s="231" customFormat="1" ht="23.25" x14ac:dyDescent="0.25">
      <c r="A424" s="314" t="s">
        <v>827</v>
      </c>
      <c r="B424" s="315" t="s">
        <v>828</v>
      </c>
      <c r="C424" s="520" t="s">
        <v>829</v>
      </c>
      <c r="D424" s="520"/>
      <c r="E424" s="520"/>
      <c r="F424" s="520"/>
      <c r="G424" s="520"/>
      <c r="H424" s="316" t="s">
        <v>804</v>
      </c>
      <c r="I424" s="317">
        <v>0.18</v>
      </c>
      <c r="J424" s="318">
        <v>1</v>
      </c>
      <c r="K424" s="324">
        <v>0.18</v>
      </c>
      <c r="L424" s="319"/>
      <c r="M424" s="317"/>
      <c r="N424" s="320"/>
      <c r="O424" s="317"/>
      <c r="P424" s="321"/>
      <c r="HY424" s="223"/>
      <c r="HZ424" s="223" t="s">
        <v>829</v>
      </c>
      <c r="IA424" s="223" t="s">
        <v>503</v>
      </c>
      <c r="IB424" s="223" t="s">
        <v>503</v>
      </c>
      <c r="IC424" s="223" t="s">
        <v>503</v>
      </c>
      <c r="ID424" s="223" t="s">
        <v>503</v>
      </c>
      <c r="IE424" s="233"/>
      <c r="IF424" s="233"/>
      <c r="IG424" s="233"/>
      <c r="IH424" s="223"/>
      <c r="II424" s="233"/>
      <c r="IJ424" s="223"/>
      <c r="JA424" s="223"/>
      <c r="JC424" s="223"/>
      <c r="JE424" s="233"/>
    </row>
    <row r="425" spans="1:265" s="231" customFormat="1" ht="15" x14ac:dyDescent="0.25">
      <c r="A425" s="266"/>
      <c r="B425" s="267" t="s">
        <v>65</v>
      </c>
      <c r="C425" s="519" t="s">
        <v>533</v>
      </c>
      <c r="D425" s="519"/>
      <c r="E425" s="519"/>
      <c r="F425" s="519"/>
      <c r="G425" s="519"/>
      <c r="H425" s="268" t="s">
        <v>474</v>
      </c>
      <c r="I425" s="269"/>
      <c r="J425" s="269"/>
      <c r="K425" s="283">
        <v>17.495999999999999</v>
      </c>
      <c r="L425" s="271"/>
      <c r="M425" s="269"/>
      <c r="N425" s="271"/>
      <c r="O425" s="269"/>
      <c r="P425" s="272">
        <v>4738.97</v>
      </c>
      <c r="HY425" s="223"/>
      <c r="HZ425" s="223"/>
      <c r="IA425" s="223"/>
      <c r="IB425" s="223"/>
      <c r="IC425" s="223"/>
      <c r="ID425" s="223"/>
      <c r="IE425" s="233" t="s">
        <v>533</v>
      </c>
      <c r="IF425" s="233"/>
      <c r="IG425" s="233"/>
      <c r="IH425" s="223"/>
      <c r="II425" s="233"/>
      <c r="IJ425" s="223"/>
      <c r="JA425" s="223"/>
      <c r="JC425" s="223"/>
      <c r="JE425" s="233"/>
    </row>
    <row r="426" spans="1:265" s="231" customFormat="1" ht="15" x14ac:dyDescent="0.25">
      <c r="A426" s="273"/>
      <c r="B426" s="267" t="s">
        <v>830</v>
      </c>
      <c r="C426" s="519" t="s">
        <v>831</v>
      </c>
      <c r="D426" s="519"/>
      <c r="E426" s="519"/>
      <c r="F426" s="519"/>
      <c r="G426" s="519"/>
      <c r="H426" s="268" t="s">
        <v>474</v>
      </c>
      <c r="I426" s="279">
        <v>97.2</v>
      </c>
      <c r="J426" s="269"/>
      <c r="K426" s="283">
        <v>17.495999999999999</v>
      </c>
      <c r="L426" s="224"/>
      <c r="M426" s="225"/>
      <c r="N426" s="274">
        <v>270.86</v>
      </c>
      <c r="O426" s="269"/>
      <c r="P426" s="272">
        <v>4738.97</v>
      </c>
      <c r="Q426" s="275"/>
      <c r="R426" s="275"/>
      <c r="HY426" s="223"/>
      <c r="HZ426" s="223"/>
      <c r="IA426" s="223"/>
      <c r="IB426" s="223"/>
      <c r="IC426" s="223"/>
      <c r="ID426" s="223"/>
      <c r="IE426" s="233"/>
      <c r="IF426" s="233" t="s">
        <v>831</v>
      </c>
      <c r="IG426" s="233"/>
      <c r="IH426" s="223"/>
      <c r="II426" s="233"/>
      <c r="IJ426" s="223"/>
      <c r="JA426" s="223"/>
      <c r="JC426" s="223"/>
      <c r="JE426" s="233"/>
    </row>
    <row r="427" spans="1:265" s="231" customFormat="1" ht="15" x14ac:dyDescent="0.25">
      <c r="A427" s="238"/>
      <c r="B427" s="239"/>
      <c r="C427" s="518" t="s">
        <v>625</v>
      </c>
      <c r="D427" s="518"/>
      <c r="E427" s="518"/>
      <c r="F427" s="518"/>
      <c r="G427" s="518"/>
      <c r="H427" s="316"/>
      <c r="I427" s="317"/>
      <c r="J427" s="317"/>
      <c r="K427" s="317"/>
      <c r="L427" s="319"/>
      <c r="M427" s="317"/>
      <c r="N427" s="322"/>
      <c r="O427" s="317"/>
      <c r="P427" s="323">
        <v>4738.97</v>
      </c>
      <c r="Q427" s="275"/>
      <c r="R427" s="275"/>
      <c r="HY427" s="223"/>
      <c r="HZ427" s="223"/>
      <c r="IA427" s="223"/>
      <c r="IB427" s="223"/>
      <c r="IC427" s="223"/>
      <c r="ID427" s="223"/>
      <c r="IE427" s="233"/>
      <c r="IF427" s="233"/>
      <c r="IG427" s="233"/>
      <c r="IH427" s="223" t="s">
        <v>625</v>
      </c>
      <c r="II427" s="233"/>
      <c r="IJ427" s="223"/>
      <c r="JA427" s="223"/>
      <c r="JC427" s="223"/>
      <c r="JE427" s="233"/>
    </row>
    <row r="428" spans="1:265" s="231" customFormat="1" ht="15" x14ac:dyDescent="0.25">
      <c r="A428" s="277"/>
      <c r="B428" s="267"/>
      <c r="C428" s="519" t="s">
        <v>626</v>
      </c>
      <c r="D428" s="519"/>
      <c r="E428" s="519"/>
      <c r="F428" s="519"/>
      <c r="G428" s="519"/>
      <c r="H428" s="268"/>
      <c r="I428" s="269"/>
      <c r="J428" s="269"/>
      <c r="K428" s="269"/>
      <c r="L428" s="271"/>
      <c r="M428" s="269"/>
      <c r="N428" s="271"/>
      <c r="O428" s="269"/>
      <c r="P428" s="272">
        <v>4738.97</v>
      </c>
      <c r="HY428" s="223"/>
      <c r="HZ428" s="223"/>
      <c r="IA428" s="223"/>
      <c r="IB428" s="223"/>
      <c r="IC428" s="223"/>
      <c r="ID428" s="223"/>
      <c r="IE428" s="233"/>
      <c r="IF428" s="233"/>
      <c r="IG428" s="233"/>
      <c r="IH428" s="223"/>
      <c r="II428" s="233" t="s">
        <v>626</v>
      </c>
      <c r="IJ428" s="223"/>
      <c r="JA428" s="223"/>
      <c r="JC428" s="223"/>
      <c r="JE428" s="233"/>
    </row>
    <row r="429" spans="1:265" s="231" customFormat="1" ht="15" x14ac:dyDescent="0.25">
      <c r="A429" s="277"/>
      <c r="B429" s="267" t="s">
        <v>807</v>
      </c>
      <c r="C429" s="519" t="s">
        <v>808</v>
      </c>
      <c r="D429" s="519"/>
      <c r="E429" s="519"/>
      <c r="F429" s="519"/>
      <c r="G429" s="519"/>
      <c r="H429" s="268" t="s">
        <v>460</v>
      </c>
      <c r="I429" s="281">
        <v>89</v>
      </c>
      <c r="J429" s="269"/>
      <c r="K429" s="281">
        <v>89</v>
      </c>
      <c r="L429" s="271"/>
      <c r="M429" s="269"/>
      <c r="N429" s="271"/>
      <c r="O429" s="269"/>
      <c r="P429" s="272">
        <v>4217.68</v>
      </c>
      <c r="HY429" s="223"/>
      <c r="HZ429" s="223"/>
      <c r="IA429" s="223"/>
      <c r="IB429" s="223"/>
      <c r="IC429" s="223"/>
      <c r="ID429" s="223"/>
      <c r="IE429" s="233"/>
      <c r="IF429" s="233"/>
      <c r="IG429" s="233"/>
      <c r="IH429" s="223"/>
      <c r="II429" s="233" t="s">
        <v>808</v>
      </c>
      <c r="IJ429" s="223"/>
      <c r="JA429" s="223"/>
      <c r="JC429" s="223"/>
      <c r="JE429" s="233"/>
    </row>
    <row r="430" spans="1:265" s="231" customFormat="1" ht="15" x14ac:dyDescent="0.25">
      <c r="A430" s="277"/>
      <c r="B430" s="267" t="s">
        <v>809</v>
      </c>
      <c r="C430" s="519" t="s">
        <v>810</v>
      </c>
      <c r="D430" s="519"/>
      <c r="E430" s="519"/>
      <c r="F430" s="519"/>
      <c r="G430" s="519"/>
      <c r="H430" s="268" t="s">
        <v>460</v>
      </c>
      <c r="I430" s="281">
        <v>40</v>
      </c>
      <c r="J430" s="269"/>
      <c r="K430" s="281">
        <v>40</v>
      </c>
      <c r="L430" s="271"/>
      <c r="M430" s="269"/>
      <c r="N430" s="271"/>
      <c r="O430" s="269"/>
      <c r="P430" s="272">
        <v>1895.59</v>
      </c>
      <c r="HY430" s="223"/>
      <c r="HZ430" s="223"/>
      <c r="IA430" s="223"/>
      <c r="IB430" s="223"/>
      <c r="IC430" s="223"/>
      <c r="ID430" s="223"/>
      <c r="IE430" s="233"/>
      <c r="IF430" s="233"/>
      <c r="IG430" s="233"/>
      <c r="IH430" s="223"/>
      <c r="II430" s="233" t="s">
        <v>810</v>
      </c>
      <c r="IJ430" s="223"/>
      <c r="JA430" s="223"/>
      <c r="JC430" s="223"/>
      <c r="JE430" s="233"/>
    </row>
    <row r="431" spans="1:265" s="231" customFormat="1" ht="15" x14ac:dyDescent="0.25">
      <c r="A431" s="240"/>
      <c r="B431" s="236"/>
      <c r="C431" s="518" t="s">
        <v>473</v>
      </c>
      <c r="D431" s="518"/>
      <c r="E431" s="518"/>
      <c r="F431" s="518"/>
      <c r="G431" s="518"/>
      <c r="H431" s="316"/>
      <c r="I431" s="317"/>
      <c r="J431" s="317"/>
      <c r="K431" s="317"/>
      <c r="L431" s="319"/>
      <c r="M431" s="317"/>
      <c r="N431" s="322">
        <v>60290.22</v>
      </c>
      <c r="O431" s="317"/>
      <c r="P431" s="323">
        <v>10852.24</v>
      </c>
      <c r="HY431" s="223"/>
      <c r="HZ431" s="223"/>
      <c r="IA431" s="223"/>
      <c r="IB431" s="223"/>
      <c r="IC431" s="223"/>
      <c r="ID431" s="223"/>
      <c r="IE431" s="233"/>
      <c r="IF431" s="233"/>
      <c r="IG431" s="233"/>
      <c r="IH431" s="223"/>
      <c r="II431" s="233"/>
      <c r="IJ431" s="223" t="s">
        <v>473</v>
      </c>
      <c r="JA431" s="223"/>
      <c r="JC431" s="223"/>
      <c r="JE431" s="233"/>
    </row>
    <row r="432" spans="1:265" s="231" customFormat="1" ht="0.75" customHeight="1" x14ac:dyDescent="0.25">
      <c r="A432" s="289"/>
      <c r="B432" s="290"/>
      <c r="C432" s="290"/>
      <c r="D432" s="290"/>
      <c r="E432" s="290"/>
      <c r="F432" s="290"/>
      <c r="G432" s="290"/>
      <c r="H432" s="291"/>
      <c r="I432" s="292"/>
      <c r="J432" s="292"/>
      <c r="K432" s="292"/>
      <c r="L432" s="293"/>
      <c r="M432" s="292"/>
      <c r="N432" s="293"/>
      <c r="O432" s="292"/>
      <c r="P432" s="294"/>
      <c r="HY432" s="223"/>
      <c r="HZ432" s="223"/>
      <c r="IA432" s="223"/>
      <c r="IB432" s="223"/>
      <c r="IC432" s="223"/>
      <c r="ID432" s="223"/>
      <c r="IE432" s="233"/>
      <c r="IF432" s="233"/>
      <c r="IG432" s="233"/>
      <c r="IH432" s="223"/>
      <c r="II432" s="233"/>
      <c r="IJ432" s="223"/>
      <c r="JA432" s="223"/>
      <c r="JC432" s="223"/>
      <c r="JE432" s="233"/>
    </row>
    <row r="433" spans="1:266" s="231" customFormat="1" ht="15" x14ac:dyDescent="0.25">
      <c r="A433" s="521" t="s">
        <v>832</v>
      </c>
      <c r="B433" s="522"/>
      <c r="C433" s="522"/>
      <c r="D433" s="522"/>
      <c r="E433" s="522"/>
      <c r="F433" s="522"/>
      <c r="G433" s="522"/>
      <c r="H433" s="522"/>
      <c r="I433" s="522"/>
      <c r="J433" s="522"/>
      <c r="K433" s="522"/>
      <c r="L433" s="522"/>
      <c r="M433" s="522"/>
      <c r="N433" s="522"/>
      <c r="O433" s="522"/>
      <c r="P433" s="523"/>
      <c r="HY433" s="223"/>
      <c r="HZ433" s="223"/>
      <c r="IA433" s="223"/>
      <c r="IB433" s="223"/>
      <c r="IC433" s="223"/>
      <c r="ID433" s="223"/>
      <c r="IE433" s="233"/>
      <c r="IF433" s="233"/>
      <c r="IG433" s="233"/>
      <c r="IH433" s="223"/>
      <c r="II433" s="233"/>
      <c r="IJ433" s="223"/>
      <c r="JA433" s="223"/>
      <c r="JC433" s="223"/>
      <c r="JE433" s="233"/>
      <c r="JF433" s="223" t="s">
        <v>832</v>
      </c>
    </row>
    <row r="434" spans="1:266" s="231" customFormat="1" ht="34.5" x14ac:dyDescent="0.25">
      <c r="A434" s="314" t="s">
        <v>833</v>
      </c>
      <c r="B434" s="315" t="s">
        <v>834</v>
      </c>
      <c r="C434" s="520" t="s">
        <v>835</v>
      </c>
      <c r="D434" s="520"/>
      <c r="E434" s="520"/>
      <c r="F434" s="520"/>
      <c r="G434" s="520"/>
      <c r="H434" s="316" t="s">
        <v>532</v>
      </c>
      <c r="I434" s="317">
        <v>1</v>
      </c>
      <c r="J434" s="318">
        <v>1</v>
      </c>
      <c r="K434" s="318">
        <v>1</v>
      </c>
      <c r="L434" s="319"/>
      <c r="M434" s="317"/>
      <c r="N434" s="320"/>
      <c r="O434" s="317"/>
      <c r="P434" s="321"/>
      <c r="HY434" s="223"/>
      <c r="HZ434" s="223" t="s">
        <v>835</v>
      </c>
      <c r="IA434" s="223" t="s">
        <v>503</v>
      </c>
      <c r="IB434" s="223" t="s">
        <v>503</v>
      </c>
      <c r="IC434" s="223" t="s">
        <v>503</v>
      </c>
      <c r="ID434" s="223" t="s">
        <v>503</v>
      </c>
      <c r="IE434" s="233"/>
      <c r="IF434" s="233"/>
      <c r="IG434" s="233"/>
      <c r="IH434" s="223"/>
      <c r="II434" s="233"/>
      <c r="IJ434" s="223"/>
      <c r="JA434" s="223"/>
      <c r="JC434" s="223"/>
      <c r="JE434" s="233"/>
      <c r="JF434" s="223"/>
    </row>
    <row r="435" spans="1:266" s="231" customFormat="1" ht="15" x14ac:dyDescent="0.25">
      <c r="A435" s="266"/>
      <c r="B435" s="267" t="s">
        <v>65</v>
      </c>
      <c r="C435" s="519" t="s">
        <v>533</v>
      </c>
      <c r="D435" s="519"/>
      <c r="E435" s="519"/>
      <c r="F435" s="519"/>
      <c r="G435" s="519"/>
      <c r="H435" s="268" t="s">
        <v>474</v>
      </c>
      <c r="I435" s="269"/>
      <c r="J435" s="269"/>
      <c r="K435" s="279">
        <v>6.3</v>
      </c>
      <c r="L435" s="271"/>
      <c r="M435" s="269"/>
      <c r="N435" s="271"/>
      <c r="O435" s="269"/>
      <c r="P435" s="272">
        <v>2942.61</v>
      </c>
      <c r="HY435" s="223"/>
      <c r="HZ435" s="223"/>
      <c r="IA435" s="223"/>
      <c r="IB435" s="223"/>
      <c r="IC435" s="223"/>
      <c r="ID435" s="223"/>
      <c r="IE435" s="233" t="s">
        <v>533</v>
      </c>
      <c r="IF435" s="233"/>
      <c r="IG435" s="233"/>
      <c r="IH435" s="223"/>
      <c r="II435" s="233"/>
      <c r="IJ435" s="223"/>
      <c r="JA435" s="223"/>
      <c r="JC435" s="223"/>
      <c r="JE435" s="233"/>
      <c r="JF435" s="223"/>
    </row>
    <row r="436" spans="1:266" s="231" customFormat="1" ht="15" x14ac:dyDescent="0.25">
      <c r="A436" s="273"/>
      <c r="B436" s="267" t="s">
        <v>836</v>
      </c>
      <c r="C436" s="519" t="s">
        <v>837</v>
      </c>
      <c r="D436" s="519"/>
      <c r="E436" s="519"/>
      <c r="F436" s="519"/>
      <c r="G436" s="519"/>
      <c r="H436" s="268" t="s">
        <v>474</v>
      </c>
      <c r="I436" s="270">
        <v>2.52</v>
      </c>
      <c r="J436" s="269"/>
      <c r="K436" s="270">
        <v>2.52</v>
      </c>
      <c r="L436" s="224"/>
      <c r="M436" s="225"/>
      <c r="N436" s="274">
        <v>331.78</v>
      </c>
      <c r="O436" s="269"/>
      <c r="P436" s="272">
        <v>836.09</v>
      </c>
      <c r="Q436" s="275"/>
      <c r="R436" s="275"/>
      <c r="HY436" s="223"/>
      <c r="HZ436" s="223"/>
      <c r="IA436" s="223"/>
      <c r="IB436" s="223"/>
      <c r="IC436" s="223"/>
      <c r="ID436" s="223"/>
      <c r="IE436" s="233"/>
      <c r="IF436" s="233" t="s">
        <v>837</v>
      </c>
      <c r="IG436" s="233"/>
      <c r="IH436" s="223"/>
      <c r="II436" s="233"/>
      <c r="IJ436" s="223"/>
      <c r="JA436" s="223"/>
      <c r="JC436" s="223"/>
      <c r="JE436" s="233"/>
      <c r="JF436" s="223"/>
    </row>
    <row r="437" spans="1:266" s="231" customFormat="1" ht="15" x14ac:dyDescent="0.25">
      <c r="A437" s="273"/>
      <c r="B437" s="267" t="s">
        <v>838</v>
      </c>
      <c r="C437" s="519" t="s">
        <v>839</v>
      </c>
      <c r="D437" s="519"/>
      <c r="E437" s="519"/>
      <c r="F437" s="519"/>
      <c r="G437" s="519"/>
      <c r="H437" s="268" t="s">
        <v>474</v>
      </c>
      <c r="I437" s="270">
        <v>3.78</v>
      </c>
      <c r="J437" s="269"/>
      <c r="K437" s="270">
        <v>3.78</v>
      </c>
      <c r="L437" s="224"/>
      <c r="M437" s="225"/>
      <c r="N437" s="274">
        <v>557.28</v>
      </c>
      <c r="O437" s="269"/>
      <c r="P437" s="272">
        <v>2106.52</v>
      </c>
      <c r="Q437" s="275"/>
      <c r="R437" s="275"/>
      <c r="HY437" s="223"/>
      <c r="HZ437" s="223"/>
      <c r="IA437" s="223"/>
      <c r="IB437" s="223"/>
      <c r="IC437" s="223"/>
      <c r="ID437" s="223"/>
      <c r="IE437" s="233"/>
      <c r="IF437" s="233" t="s">
        <v>839</v>
      </c>
      <c r="IG437" s="233"/>
      <c r="IH437" s="223"/>
      <c r="II437" s="233"/>
      <c r="IJ437" s="223"/>
      <c r="JA437" s="223"/>
      <c r="JC437" s="223"/>
      <c r="JE437" s="233"/>
      <c r="JF437" s="223"/>
    </row>
    <row r="438" spans="1:266" s="231" customFormat="1" ht="15" x14ac:dyDescent="0.25">
      <c r="A438" s="238"/>
      <c r="B438" s="239"/>
      <c r="C438" s="518" t="s">
        <v>625</v>
      </c>
      <c r="D438" s="518"/>
      <c r="E438" s="518"/>
      <c r="F438" s="518"/>
      <c r="G438" s="518"/>
      <c r="H438" s="316"/>
      <c r="I438" s="317"/>
      <c r="J438" s="317"/>
      <c r="K438" s="317"/>
      <c r="L438" s="319"/>
      <c r="M438" s="317"/>
      <c r="N438" s="322"/>
      <c r="O438" s="317"/>
      <c r="P438" s="323">
        <v>2942.61</v>
      </c>
      <c r="Q438" s="275"/>
      <c r="R438" s="275"/>
      <c r="HY438" s="223"/>
      <c r="HZ438" s="223"/>
      <c r="IA438" s="223"/>
      <c r="IB438" s="223"/>
      <c r="IC438" s="223"/>
      <c r="ID438" s="223"/>
      <c r="IE438" s="233"/>
      <c r="IF438" s="233"/>
      <c r="IG438" s="233"/>
      <c r="IH438" s="223" t="s">
        <v>625</v>
      </c>
      <c r="II438" s="233"/>
      <c r="IJ438" s="223"/>
      <c r="JA438" s="223"/>
      <c r="JC438" s="223"/>
      <c r="JE438" s="233"/>
      <c r="JF438" s="223"/>
    </row>
    <row r="439" spans="1:266" s="231" customFormat="1" ht="15" x14ac:dyDescent="0.25">
      <c r="A439" s="277"/>
      <c r="B439" s="267"/>
      <c r="C439" s="519" t="s">
        <v>626</v>
      </c>
      <c r="D439" s="519"/>
      <c r="E439" s="519"/>
      <c r="F439" s="519"/>
      <c r="G439" s="519"/>
      <c r="H439" s="268"/>
      <c r="I439" s="269"/>
      <c r="J439" s="269"/>
      <c r="K439" s="269"/>
      <c r="L439" s="271"/>
      <c r="M439" s="269"/>
      <c r="N439" s="271"/>
      <c r="O439" s="269"/>
      <c r="P439" s="272">
        <v>2942.61</v>
      </c>
      <c r="HY439" s="223"/>
      <c r="HZ439" s="223"/>
      <c r="IA439" s="223"/>
      <c r="IB439" s="223"/>
      <c r="IC439" s="223"/>
      <c r="ID439" s="223"/>
      <c r="IE439" s="233"/>
      <c r="IF439" s="233"/>
      <c r="IG439" s="233"/>
      <c r="IH439" s="223"/>
      <c r="II439" s="233" t="s">
        <v>626</v>
      </c>
      <c r="IJ439" s="223"/>
      <c r="JA439" s="223"/>
      <c r="JC439" s="223"/>
      <c r="JE439" s="233"/>
      <c r="JF439" s="223"/>
    </row>
    <row r="440" spans="1:266" s="231" customFormat="1" ht="23.25" x14ac:dyDescent="0.25">
      <c r="A440" s="277"/>
      <c r="B440" s="267" t="s">
        <v>840</v>
      </c>
      <c r="C440" s="519" t="s">
        <v>841</v>
      </c>
      <c r="D440" s="519"/>
      <c r="E440" s="519"/>
      <c r="F440" s="519"/>
      <c r="G440" s="519"/>
      <c r="H440" s="268" t="s">
        <v>460</v>
      </c>
      <c r="I440" s="281">
        <v>74</v>
      </c>
      <c r="J440" s="269"/>
      <c r="K440" s="281">
        <v>74</v>
      </c>
      <c r="L440" s="271"/>
      <c r="M440" s="269"/>
      <c r="N440" s="271"/>
      <c r="O440" s="269"/>
      <c r="P440" s="272">
        <v>2177.5300000000002</v>
      </c>
      <c r="HY440" s="223"/>
      <c r="HZ440" s="223"/>
      <c r="IA440" s="223"/>
      <c r="IB440" s="223"/>
      <c r="IC440" s="223"/>
      <c r="ID440" s="223"/>
      <c r="IE440" s="233"/>
      <c r="IF440" s="233"/>
      <c r="IG440" s="233"/>
      <c r="IH440" s="223"/>
      <c r="II440" s="233" t="s">
        <v>841</v>
      </c>
      <c r="IJ440" s="223"/>
      <c r="JA440" s="223"/>
      <c r="JC440" s="223"/>
      <c r="JE440" s="233"/>
      <c r="JF440" s="223"/>
    </row>
    <row r="441" spans="1:266" s="231" customFormat="1" ht="23.25" x14ac:dyDescent="0.25">
      <c r="A441" s="277"/>
      <c r="B441" s="267" t="s">
        <v>842</v>
      </c>
      <c r="C441" s="519" t="s">
        <v>843</v>
      </c>
      <c r="D441" s="519"/>
      <c r="E441" s="519"/>
      <c r="F441" s="519"/>
      <c r="G441" s="519"/>
      <c r="H441" s="268" t="s">
        <v>460</v>
      </c>
      <c r="I441" s="281">
        <v>36</v>
      </c>
      <c r="J441" s="269"/>
      <c r="K441" s="281">
        <v>36</v>
      </c>
      <c r="L441" s="271"/>
      <c r="M441" s="269"/>
      <c r="N441" s="271"/>
      <c r="O441" s="269"/>
      <c r="P441" s="272">
        <v>1059.3399999999999</v>
      </c>
      <c r="HY441" s="223"/>
      <c r="HZ441" s="223"/>
      <c r="IA441" s="223"/>
      <c r="IB441" s="223"/>
      <c r="IC441" s="223"/>
      <c r="ID441" s="223"/>
      <c r="IE441" s="233"/>
      <c r="IF441" s="233"/>
      <c r="IG441" s="233"/>
      <c r="IH441" s="223"/>
      <c r="II441" s="233" t="s">
        <v>843</v>
      </c>
      <c r="IJ441" s="223"/>
      <c r="JA441" s="223"/>
      <c r="JC441" s="223"/>
      <c r="JE441" s="233"/>
      <c r="JF441" s="223"/>
    </row>
    <row r="442" spans="1:266" s="231" customFormat="1" ht="15" x14ac:dyDescent="0.25">
      <c r="A442" s="240"/>
      <c r="B442" s="236"/>
      <c r="C442" s="518" t="s">
        <v>473</v>
      </c>
      <c r="D442" s="518"/>
      <c r="E442" s="518"/>
      <c r="F442" s="518"/>
      <c r="G442" s="518"/>
      <c r="H442" s="316"/>
      <c r="I442" s="317"/>
      <c r="J442" s="317"/>
      <c r="K442" s="317"/>
      <c r="L442" s="319"/>
      <c r="M442" s="317"/>
      <c r="N442" s="322">
        <v>6179.48</v>
      </c>
      <c r="O442" s="317"/>
      <c r="P442" s="323">
        <v>6179.48</v>
      </c>
      <c r="HY442" s="223"/>
      <c r="HZ442" s="223"/>
      <c r="IA442" s="223"/>
      <c r="IB442" s="223"/>
      <c r="IC442" s="223"/>
      <c r="ID442" s="223"/>
      <c r="IE442" s="233"/>
      <c r="IF442" s="233"/>
      <c r="IG442" s="233"/>
      <c r="IH442" s="223"/>
      <c r="II442" s="233"/>
      <c r="IJ442" s="223" t="s">
        <v>473</v>
      </c>
      <c r="JA442" s="223"/>
      <c r="JC442" s="223"/>
      <c r="JE442" s="233"/>
      <c r="JF442" s="223"/>
    </row>
    <row r="443" spans="1:266" s="231" customFormat="1" ht="0.75" customHeight="1" x14ac:dyDescent="0.25">
      <c r="A443" s="289"/>
      <c r="B443" s="290"/>
      <c r="C443" s="290"/>
      <c r="D443" s="290"/>
      <c r="E443" s="290"/>
      <c r="F443" s="290"/>
      <c r="G443" s="290"/>
      <c r="H443" s="291"/>
      <c r="I443" s="292"/>
      <c r="J443" s="292"/>
      <c r="K443" s="292"/>
      <c r="L443" s="293"/>
      <c r="M443" s="292"/>
      <c r="N443" s="293"/>
      <c r="O443" s="292"/>
      <c r="P443" s="294"/>
      <c r="HY443" s="223"/>
      <c r="HZ443" s="223"/>
      <c r="IA443" s="223"/>
      <c r="IB443" s="223"/>
      <c r="IC443" s="223"/>
      <c r="ID443" s="223"/>
      <c r="IE443" s="233"/>
      <c r="IF443" s="233"/>
      <c r="IG443" s="233"/>
      <c r="IH443" s="223"/>
      <c r="II443" s="233"/>
      <c r="IJ443" s="223"/>
      <c r="JA443" s="223"/>
      <c r="JC443" s="223"/>
      <c r="JE443" s="233"/>
      <c r="JF443" s="223"/>
    </row>
    <row r="444" spans="1:266" s="231" customFormat="1" ht="15" x14ac:dyDescent="0.25">
      <c r="A444" s="314" t="s">
        <v>844</v>
      </c>
      <c r="B444" s="315" t="s">
        <v>845</v>
      </c>
      <c r="C444" s="520" t="s">
        <v>846</v>
      </c>
      <c r="D444" s="520"/>
      <c r="E444" s="520"/>
      <c r="F444" s="520"/>
      <c r="G444" s="520"/>
      <c r="H444" s="316" t="s">
        <v>847</v>
      </c>
      <c r="I444" s="317">
        <v>1</v>
      </c>
      <c r="J444" s="318">
        <v>1</v>
      </c>
      <c r="K444" s="318">
        <v>1</v>
      </c>
      <c r="L444" s="319"/>
      <c r="M444" s="317"/>
      <c r="N444" s="320"/>
      <c r="O444" s="317"/>
      <c r="P444" s="321"/>
      <c r="HY444" s="223"/>
      <c r="HZ444" s="223" t="s">
        <v>846</v>
      </c>
      <c r="IA444" s="223" t="s">
        <v>503</v>
      </c>
      <c r="IB444" s="223" t="s">
        <v>503</v>
      </c>
      <c r="IC444" s="223" t="s">
        <v>503</v>
      </c>
      <c r="ID444" s="223" t="s">
        <v>503</v>
      </c>
      <c r="IE444" s="233"/>
      <c r="IF444" s="233"/>
      <c r="IG444" s="233"/>
      <c r="IH444" s="223"/>
      <c r="II444" s="233"/>
      <c r="IJ444" s="223"/>
      <c r="JA444" s="223"/>
      <c r="JC444" s="223"/>
      <c r="JE444" s="233"/>
      <c r="JF444" s="223"/>
    </row>
    <row r="445" spans="1:266" s="231" customFormat="1" ht="15" x14ac:dyDescent="0.25">
      <c r="A445" s="266"/>
      <c r="B445" s="267" t="s">
        <v>65</v>
      </c>
      <c r="C445" s="519" t="s">
        <v>533</v>
      </c>
      <c r="D445" s="519"/>
      <c r="E445" s="519"/>
      <c r="F445" s="519"/>
      <c r="G445" s="519"/>
      <c r="H445" s="268" t="s">
        <v>474</v>
      </c>
      <c r="I445" s="269"/>
      <c r="J445" s="269"/>
      <c r="K445" s="270">
        <v>2.4300000000000002</v>
      </c>
      <c r="L445" s="271"/>
      <c r="M445" s="269"/>
      <c r="N445" s="271"/>
      <c r="O445" s="269"/>
      <c r="P445" s="272">
        <v>1128.9100000000001</v>
      </c>
      <c r="HY445" s="223"/>
      <c r="HZ445" s="223"/>
      <c r="IA445" s="223"/>
      <c r="IB445" s="223"/>
      <c r="IC445" s="223"/>
      <c r="ID445" s="223"/>
      <c r="IE445" s="233" t="s">
        <v>533</v>
      </c>
      <c r="IF445" s="233"/>
      <c r="IG445" s="233"/>
      <c r="IH445" s="223"/>
      <c r="II445" s="233"/>
      <c r="IJ445" s="223"/>
      <c r="JA445" s="223"/>
      <c r="JC445" s="223"/>
      <c r="JE445" s="233"/>
      <c r="JF445" s="223"/>
    </row>
    <row r="446" spans="1:266" s="231" customFormat="1" ht="15" x14ac:dyDescent="0.25">
      <c r="A446" s="273"/>
      <c r="B446" s="267" t="s">
        <v>575</v>
      </c>
      <c r="C446" s="519" t="s">
        <v>576</v>
      </c>
      <c r="D446" s="519"/>
      <c r="E446" s="519"/>
      <c r="F446" s="519"/>
      <c r="G446" s="519"/>
      <c r="H446" s="268" t="s">
        <v>474</v>
      </c>
      <c r="I446" s="270">
        <v>0.97</v>
      </c>
      <c r="J446" s="269"/>
      <c r="K446" s="270">
        <v>0.97</v>
      </c>
      <c r="L446" s="224"/>
      <c r="M446" s="225"/>
      <c r="N446" s="274">
        <v>399.17</v>
      </c>
      <c r="O446" s="269"/>
      <c r="P446" s="272">
        <v>387.19</v>
      </c>
      <c r="Q446" s="275"/>
      <c r="R446" s="275"/>
      <c r="HY446" s="223"/>
      <c r="HZ446" s="223"/>
      <c r="IA446" s="223"/>
      <c r="IB446" s="223"/>
      <c r="IC446" s="223"/>
      <c r="ID446" s="223"/>
      <c r="IE446" s="233"/>
      <c r="IF446" s="233" t="s">
        <v>576</v>
      </c>
      <c r="IG446" s="233"/>
      <c r="IH446" s="223"/>
      <c r="II446" s="233"/>
      <c r="IJ446" s="223"/>
      <c r="JA446" s="223"/>
      <c r="JC446" s="223"/>
      <c r="JE446" s="233"/>
      <c r="JF446" s="223"/>
    </row>
    <row r="447" spans="1:266" s="231" customFormat="1" ht="15" x14ac:dyDescent="0.25">
      <c r="A447" s="273"/>
      <c r="B447" s="267" t="s">
        <v>848</v>
      </c>
      <c r="C447" s="519" t="s">
        <v>849</v>
      </c>
      <c r="D447" s="519"/>
      <c r="E447" s="519"/>
      <c r="F447" s="519"/>
      <c r="G447" s="519"/>
      <c r="H447" s="268" t="s">
        <v>474</v>
      </c>
      <c r="I447" s="270">
        <v>1.46</v>
      </c>
      <c r="J447" s="269"/>
      <c r="K447" s="270">
        <v>1.46</v>
      </c>
      <c r="L447" s="224"/>
      <c r="M447" s="225"/>
      <c r="N447" s="274">
        <v>508.03</v>
      </c>
      <c r="O447" s="269"/>
      <c r="P447" s="272">
        <v>741.72</v>
      </c>
      <c r="Q447" s="275"/>
      <c r="R447" s="275"/>
      <c r="HY447" s="223"/>
      <c r="HZ447" s="223"/>
      <c r="IA447" s="223"/>
      <c r="IB447" s="223"/>
      <c r="IC447" s="223"/>
      <c r="ID447" s="223"/>
      <c r="IE447" s="233"/>
      <c r="IF447" s="233" t="s">
        <v>849</v>
      </c>
      <c r="IG447" s="233"/>
      <c r="IH447" s="223"/>
      <c r="II447" s="233"/>
      <c r="IJ447" s="223"/>
      <c r="JA447" s="223"/>
      <c r="JC447" s="223"/>
      <c r="JE447" s="233"/>
      <c r="JF447" s="223"/>
    </row>
    <row r="448" spans="1:266" s="231" customFormat="1" ht="15" x14ac:dyDescent="0.25">
      <c r="A448" s="238"/>
      <c r="B448" s="239"/>
      <c r="C448" s="518" t="s">
        <v>625</v>
      </c>
      <c r="D448" s="518"/>
      <c r="E448" s="518"/>
      <c r="F448" s="518"/>
      <c r="G448" s="518"/>
      <c r="H448" s="316"/>
      <c r="I448" s="317"/>
      <c r="J448" s="317"/>
      <c r="K448" s="317"/>
      <c r="L448" s="319"/>
      <c r="M448" s="317"/>
      <c r="N448" s="322"/>
      <c r="O448" s="317"/>
      <c r="P448" s="323">
        <v>1128.9100000000001</v>
      </c>
      <c r="Q448" s="275"/>
      <c r="R448" s="275"/>
      <c r="HY448" s="223"/>
      <c r="HZ448" s="223"/>
      <c r="IA448" s="223"/>
      <c r="IB448" s="223"/>
      <c r="IC448" s="223"/>
      <c r="ID448" s="223"/>
      <c r="IE448" s="233"/>
      <c r="IF448" s="233"/>
      <c r="IG448" s="233"/>
      <c r="IH448" s="223" t="s">
        <v>625</v>
      </c>
      <c r="II448" s="233"/>
      <c r="IJ448" s="223"/>
      <c r="JA448" s="223"/>
      <c r="JC448" s="223"/>
      <c r="JE448" s="233"/>
      <c r="JF448" s="223"/>
    </row>
    <row r="449" spans="1:266" s="231" customFormat="1" ht="15" x14ac:dyDescent="0.25">
      <c r="A449" s="277"/>
      <c r="B449" s="267"/>
      <c r="C449" s="519" t="s">
        <v>626</v>
      </c>
      <c r="D449" s="519"/>
      <c r="E449" s="519"/>
      <c r="F449" s="519"/>
      <c r="G449" s="519"/>
      <c r="H449" s="268"/>
      <c r="I449" s="269"/>
      <c r="J449" s="269"/>
      <c r="K449" s="269"/>
      <c r="L449" s="271"/>
      <c r="M449" s="269"/>
      <c r="N449" s="271"/>
      <c r="O449" s="269"/>
      <c r="P449" s="272">
        <v>1128.9100000000001</v>
      </c>
      <c r="HY449" s="223"/>
      <c r="HZ449" s="223"/>
      <c r="IA449" s="223"/>
      <c r="IB449" s="223"/>
      <c r="IC449" s="223"/>
      <c r="ID449" s="223"/>
      <c r="IE449" s="233"/>
      <c r="IF449" s="233"/>
      <c r="IG449" s="233"/>
      <c r="IH449" s="223"/>
      <c r="II449" s="233" t="s">
        <v>626</v>
      </c>
      <c r="IJ449" s="223"/>
      <c r="JA449" s="223"/>
      <c r="JC449" s="223"/>
      <c r="JE449" s="233"/>
      <c r="JF449" s="223"/>
    </row>
    <row r="450" spans="1:266" s="231" customFormat="1" ht="23.25" x14ac:dyDescent="0.25">
      <c r="A450" s="277"/>
      <c r="B450" s="267" t="s">
        <v>840</v>
      </c>
      <c r="C450" s="519" t="s">
        <v>841</v>
      </c>
      <c r="D450" s="519"/>
      <c r="E450" s="519"/>
      <c r="F450" s="519"/>
      <c r="G450" s="519"/>
      <c r="H450" s="268" t="s">
        <v>460</v>
      </c>
      <c r="I450" s="281">
        <v>74</v>
      </c>
      <c r="J450" s="269"/>
      <c r="K450" s="281">
        <v>74</v>
      </c>
      <c r="L450" s="271"/>
      <c r="M450" s="269"/>
      <c r="N450" s="271"/>
      <c r="O450" s="269"/>
      <c r="P450" s="276">
        <v>835.39</v>
      </c>
      <c r="HY450" s="223"/>
      <c r="HZ450" s="223"/>
      <c r="IA450" s="223"/>
      <c r="IB450" s="223"/>
      <c r="IC450" s="223"/>
      <c r="ID450" s="223"/>
      <c r="IE450" s="233"/>
      <c r="IF450" s="233"/>
      <c r="IG450" s="233"/>
      <c r="IH450" s="223"/>
      <c r="II450" s="233" t="s">
        <v>841</v>
      </c>
      <c r="IJ450" s="223"/>
      <c r="JA450" s="223"/>
      <c r="JC450" s="223"/>
      <c r="JE450" s="233"/>
      <c r="JF450" s="223"/>
    </row>
    <row r="451" spans="1:266" s="231" customFormat="1" ht="23.25" x14ac:dyDescent="0.25">
      <c r="A451" s="277"/>
      <c r="B451" s="267" t="s">
        <v>842</v>
      </c>
      <c r="C451" s="519" t="s">
        <v>843</v>
      </c>
      <c r="D451" s="519"/>
      <c r="E451" s="519"/>
      <c r="F451" s="519"/>
      <c r="G451" s="519"/>
      <c r="H451" s="268" t="s">
        <v>460</v>
      </c>
      <c r="I451" s="281">
        <v>36</v>
      </c>
      <c r="J451" s="269"/>
      <c r="K451" s="281">
        <v>36</v>
      </c>
      <c r="L451" s="271"/>
      <c r="M451" s="269"/>
      <c r="N451" s="271"/>
      <c r="O451" s="269"/>
      <c r="P451" s="276">
        <v>406.41</v>
      </c>
      <c r="HY451" s="223"/>
      <c r="HZ451" s="223"/>
      <c r="IA451" s="223"/>
      <c r="IB451" s="223"/>
      <c r="IC451" s="223"/>
      <c r="ID451" s="223"/>
      <c r="IE451" s="233"/>
      <c r="IF451" s="233"/>
      <c r="IG451" s="233"/>
      <c r="IH451" s="223"/>
      <c r="II451" s="233" t="s">
        <v>843</v>
      </c>
      <c r="IJ451" s="223"/>
      <c r="JA451" s="223"/>
      <c r="JC451" s="223"/>
      <c r="JE451" s="233"/>
      <c r="JF451" s="223"/>
    </row>
    <row r="452" spans="1:266" s="231" customFormat="1" ht="15" x14ac:dyDescent="0.25">
      <c r="A452" s="240"/>
      <c r="B452" s="236"/>
      <c r="C452" s="518" t="s">
        <v>473</v>
      </c>
      <c r="D452" s="518"/>
      <c r="E452" s="518"/>
      <c r="F452" s="518"/>
      <c r="G452" s="518"/>
      <c r="H452" s="316"/>
      <c r="I452" s="317"/>
      <c r="J452" s="317"/>
      <c r="K452" s="317"/>
      <c r="L452" s="319"/>
      <c r="M452" s="317"/>
      <c r="N452" s="322">
        <v>2370.71</v>
      </c>
      <c r="O452" s="317"/>
      <c r="P452" s="323">
        <v>2370.71</v>
      </c>
      <c r="HY452" s="223"/>
      <c r="HZ452" s="223"/>
      <c r="IA452" s="223"/>
      <c r="IB452" s="223"/>
      <c r="IC452" s="223"/>
      <c r="ID452" s="223"/>
      <c r="IE452" s="233"/>
      <c r="IF452" s="233"/>
      <c r="IG452" s="233"/>
      <c r="IH452" s="223"/>
      <c r="II452" s="233"/>
      <c r="IJ452" s="223" t="s">
        <v>473</v>
      </c>
      <c r="JA452" s="223"/>
      <c r="JC452" s="223"/>
      <c r="JE452" s="233"/>
      <c r="JF452" s="223"/>
    </row>
    <row r="453" spans="1:266" s="231" customFormat="1" ht="0.75" customHeight="1" x14ac:dyDescent="0.25">
      <c r="A453" s="289"/>
      <c r="B453" s="290"/>
      <c r="C453" s="290"/>
      <c r="D453" s="290"/>
      <c r="E453" s="290"/>
      <c r="F453" s="290"/>
      <c r="G453" s="290"/>
      <c r="H453" s="291"/>
      <c r="I453" s="292"/>
      <c r="J453" s="292"/>
      <c r="K453" s="292"/>
      <c r="L453" s="293"/>
      <c r="M453" s="292"/>
      <c r="N453" s="293"/>
      <c r="O453" s="292"/>
      <c r="P453" s="294"/>
      <c r="HY453" s="223"/>
      <c r="HZ453" s="223"/>
      <c r="IA453" s="223"/>
      <c r="IB453" s="223"/>
      <c r="IC453" s="223"/>
      <c r="ID453" s="223"/>
      <c r="IE453" s="233"/>
      <c r="IF453" s="233"/>
      <c r="IG453" s="233"/>
      <c r="IH453" s="223"/>
      <c r="II453" s="233"/>
      <c r="IJ453" s="223"/>
      <c r="JA453" s="223"/>
      <c r="JC453" s="223"/>
      <c r="JE453" s="233"/>
      <c r="JF453" s="223"/>
    </row>
    <row r="454" spans="1:266" s="231" customFormat="1" ht="15" x14ac:dyDescent="0.25">
      <c r="A454" s="314" t="s">
        <v>850</v>
      </c>
      <c r="B454" s="315" t="s">
        <v>851</v>
      </c>
      <c r="C454" s="520" t="s">
        <v>852</v>
      </c>
      <c r="D454" s="520"/>
      <c r="E454" s="520"/>
      <c r="F454" s="520"/>
      <c r="G454" s="520"/>
      <c r="H454" s="316" t="s">
        <v>853</v>
      </c>
      <c r="I454" s="317">
        <v>6</v>
      </c>
      <c r="J454" s="318">
        <v>1</v>
      </c>
      <c r="K454" s="318">
        <v>6</v>
      </c>
      <c r="L454" s="319"/>
      <c r="M454" s="317"/>
      <c r="N454" s="320"/>
      <c r="O454" s="317"/>
      <c r="P454" s="321"/>
      <c r="HY454" s="223"/>
      <c r="HZ454" s="223" t="s">
        <v>852</v>
      </c>
      <c r="IA454" s="223" t="s">
        <v>503</v>
      </c>
      <c r="IB454" s="223" t="s">
        <v>503</v>
      </c>
      <c r="IC454" s="223" t="s">
        <v>503</v>
      </c>
      <c r="ID454" s="223" t="s">
        <v>503</v>
      </c>
      <c r="IE454" s="233"/>
      <c r="IF454" s="233"/>
      <c r="IG454" s="233"/>
      <c r="IH454" s="223"/>
      <c r="II454" s="233"/>
      <c r="IJ454" s="223"/>
      <c r="JA454" s="223"/>
      <c r="JC454" s="223"/>
      <c r="JE454" s="233"/>
      <c r="JF454" s="223"/>
    </row>
    <row r="455" spans="1:266" s="231" customFormat="1" ht="15" x14ac:dyDescent="0.25">
      <c r="A455" s="266"/>
      <c r="B455" s="267" t="s">
        <v>65</v>
      </c>
      <c r="C455" s="519" t="s">
        <v>533</v>
      </c>
      <c r="D455" s="519"/>
      <c r="E455" s="519"/>
      <c r="F455" s="519"/>
      <c r="G455" s="519"/>
      <c r="H455" s="268" t="s">
        <v>474</v>
      </c>
      <c r="I455" s="269"/>
      <c r="J455" s="269"/>
      <c r="K455" s="281">
        <v>6</v>
      </c>
      <c r="L455" s="271"/>
      <c r="M455" s="269"/>
      <c r="N455" s="271"/>
      <c r="O455" s="269"/>
      <c r="P455" s="272">
        <v>2768.25</v>
      </c>
      <c r="HY455" s="223"/>
      <c r="HZ455" s="223"/>
      <c r="IA455" s="223"/>
      <c r="IB455" s="223"/>
      <c r="IC455" s="223"/>
      <c r="ID455" s="223"/>
      <c r="IE455" s="233" t="s">
        <v>533</v>
      </c>
      <c r="IF455" s="233"/>
      <c r="IG455" s="233"/>
      <c r="IH455" s="223"/>
      <c r="II455" s="233"/>
      <c r="IJ455" s="223"/>
      <c r="JA455" s="223"/>
      <c r="JC455" s="223"/>
      <c r="JE455" s="233"/>
      <c r="JF455" s="223"/>
    </row>
    <row r="456" spans="1:266" s="231" customFormat="1" ht="15" x14ac:dyDescent="0.25">
      <c r="A456" s="273"/>
      <c r="B456" s="267" t="s">
        <v>854</v>
      </c>
      <c r="C456" s="519" t="s">
        <v>855</v>
      </c>
      <c r="D456" s="519"/>
      <c r="E456" s="519"/>
      <c r="F456" s="519"/>
      <c r="G456" s="519"/>
      <c r="H456" s="268" t="s">
        <v>474</v>
      </c>
      <c r="I456" s="279">
        <v>0.5</v>
      </c>
      <c r="J456" s="269"/>
      <c r="K456" s="281">
        <v>3</v>
      </c>
      <c r="L456" s="224"/>
      <c r="M456" s="225"/>
      <c r="N456" s="274">
        <v>466.56</v>
      </c>
      <c r="O456" s="269"/>
      <c r="P456" s="272">
        <v>1399.68</v>
      </c>
      <c r="Q456" s="275"/>
      <c r="R456" s="275"/>
      <c r="HY456" s="223"/>
      <c r="HZ456" s="223"/>
      <c r="IA456" s="223"/>
      <c r="IB456" s="223"/>
      <c r="IC456" s="223"/>
      <c r="ID456" s="223"/>
      <c r="IE456" s="233"/>
      <c r="IF456" s="233" t="s">
        <v>855</v>
      </c>
      <c r="IG456" s="233"/>
      <c r="IH456" s="223"/>
      <c r="II456" s="233"/>
      <c r="IJ456" s="223"/>
      <c r="JA456" s="223"/>
      <c r="JC456" s="223"/>
      <c r="JE456" s="233"/>
      <c r="JF456" s="223"/>
    </row>
    <row r="457" spans="1:266" s="231" customFormat="1" ht="15" x14ac:dyDescent="0.25">
      <c r="A457" s="273"/>
      <c r="B457" s="267" t="s">
        <v>856</v>
      </c>
      <c r="C457" s="519" t="s">
        <v>857</v>
      </c>
      <c r="D457" s="519"/>
      <c r="E457" s="519"/>
      <c r="F457" s="519"/>
      <c r="G457" s="519"/>
      <c r="H457" s="268" t="s">
        <v>474</v>
      </c>
      <c r="I457" s="279">
        <v>0.5</v>
      </c>
      <c r="J457" s="269"/>
      <c r="K457" s="281">
        <v>3</v>
      </c>
      <c r="L457" s="224"/>
      <c r="M457" s="225"/>
      <c r="N457" s="274">
        <v>456.19</v>
      </c>
      <c r="O457" s="269"/>
      <c r="P457" s="272">
        <v>1368.57</v>
      </c>
      <c r="Q457" s="275"/>
      <c r="R457" s="275"/>
      <c r="HY457" s="223"/>
      <c r="HZ457" s="223"/>
      <c r="IA457" s="223"/>
      <c r="IB457" s="223"/>
      <c r="IC457" s="223"/>
      <c r="ID457" s="223"/>
      <c r="IE457" s="233"/>
      <c r="IF457" s="233" t="s">
        <v>857</v>
      </c>
      <c r="IG457" s="233"/>
      <c r="IH457" s="223"/>
      <c r="II457" s="233"/>
      <c r="IJ457" s="223"/>
      <c r="JA457" s="223"/>
      <c r="JC457" s="223"/>
      <c r="JE457" s="233"/>
      <c r="JF457" s="223"/>
    </row>
    <row r="458" spans="1:266" s="231" customFormat="1" ht="15" x14ac:dyDescent="0.25">
      <c r="A458" s="238"/>
      <c r="B458" s="239"/>
      <c r="C458" s="518" t="s">
        <v>625</v>
      </c>
      <c r="D458" s="518"/>
      <c r="E458" s="518"/>
      <c r="F458" s="518"/>
      <c r="G458" s="518"/>
      <c r="H458" s="316"/>
      <c r="I458" s="317"/>
      <c r="J458" s="317"/>
      <c r="K458" s="317"/>
      <c r="L458" s="319"/>
      <c r="M458" s="317"/>
      <c r="N458" s="322"/>
      <c r="O458" s="317"/>
      <c r="P458" s="323">
        <v>2768.25</v>
      </c>
      <c r="Q458" s="275"/>
      <c r="R458" s="275"/>
      <c r="HY458" s="223"/>
      <c r="HZ458" s="223"/>
      <c r="IA458" s="223"/>
      <c r="IB458" s="223"/>
      <c r="IC458" s="223"/>
      <c r="ID458" s="223"/>
      <c r="IE458" s="233"/>
      <c r="IF458" s="233"/>
      <c r="IG458" s="233"/>
      <c r="IH458" s="223" t="s">
        <v>625</v>
      </c>
      <c r="II458" s="233"/>
      <c r="IJ458" s="223"/>
      <c r="JA458" s="223"/>
      <c r="JC458" s="223"/>
      <c r="JE458" s="233"/>
      <c r="JF458" s="223"/>
    </row>
    <row r="459" spans="1:266" s="231" customFormat="1" ht="15" x14ac:dyDescent="0.25">
      <c r="A459" s="277"/>
      <c r="B459" s="267"/>
      <c r="C459" s="519" t="s">
        <v>626</v>
      </c>
      <c r="D459" s="519"/>
      <c r="E459" s="519"/>
      <c r="F459" s="519"/>
      <c r="G459" s="519"/>
      <c r="H459" s="268"/>
      <c r="I459" s="269"/>
      <c r="J459" s="269"/>
      <c r="K459" s="269"/>
      <c r="L459" s="271"/>
      <c r="M459" s="269"/>
      <c r="N459" s="271"/>
      <c r="O459" s="269"/>
      <c r="P459" s="272">
        <v>2768.25</v>
      </c>
      <c r="HY459" s="223"/>
      <c r="HZ459" s="223"/>
      <c r="IA459" s="223"/>
      <c r="IB459" s="223"/>
      <c r="IC459" s="223"/>
      <c r="ID459" s="223"/>
      <c r="IE459" s="233"/>
      <c r="IF459" s="233"/>
      <c r="IG459" s="233"/>
      <c r="IH459" s="223"/>
      <c r="II459" s="233" t="s">
        <v>626</v>
      </c>
      <c r="IJ459" s="223"/>
      <c r="JA459" s="223"/>
      <c r="JC459" s="223"/>
      <c r="JE459" s="233"/>
      <c r="JF459" s="223"/>
    </row>
    <row r="460" spans="1:266" s="231" customFormat="1" ht="23.25" x14ac:dyDescent="0.25">
      <c r="A460" s="277"/>
      <c r="B460" s="267" t="s">
        <v>840</v>
      </c>
      <c r="C460" s="519" t="s">
        <v>841</v>
      </c>
      <c r="D460" s="519"/>
      <c r="E460" s="519"/>
      <c r="F460" s="519"/>
      <c r="G460" s="519"/>
      <c r="H460" s="268" t="s">
        <v>460</v>
      </c>
      <c r="I460" s="281">
        <v>74</v>
      </c>
      <c r="J460" s="269"/>
      <c r="K460" s="281">
        <v>74</v>
      </c>
      <c r="L460" s="271"/>
      <c r="M460" s="269"/>
      <c r="N460" s="271"/>
      <c r="O460" s="269"/>
      <c r="P460" s="272">
        <v>2048.5100000000002</v>
      </c>
      <c r="HY460" s="223"/>
      <c r="HZ460" s="223"/>
      <c r="IA460" s="223"/>
      <c r="IB460" s="223"/>
      <c r="IC460" s="223"/>
      <c r="ID460" s="223"/>
      <c r="IE460" s="233"/>
      <c r="IF460" s="233"/>
      <c r="IG460" s="233"/>
      <c r="IH460" s="223"/>
      <c r="II460" s="233" t="s">
        <v>841</v>
      </c>
      <c r="IJ460" s="223"/>
      <c r="JA460" s="223"/>
      <c r="JC460" s="223"/>
      <c r="JE460" s="233"/>
      <c r="JF460" s="223"/>
    </row>
    <row r="461" spans="1:266" s="231" customFormat="1" ht="23.25" x14ac:dyDescent="0.25">
      <c r="A461" s="277"/>
      <c r="B461" s="267" t="s">
        <v>842</v>
      </c>
      <c r="C461" s="519" t="s">
        <v>843</v>
      </c>
      <c r="D461" s="519"/>
      <c r="E461" s="519"/>
      <c r="F461" s="519"/>
      <c r="G461" s="519"/>
      <c r="H461" s="268" t="s">
        <v>460</v>
      </c>
      <c r="I461" s="281">
        <v>36</v>
      </c>
      <c r="J461" s="269"/>
      <c r="K461" s="281">
        <v>36</v>
      </c>
      <c r="L461" s="271"/>
      <c r="M461" s="269"/>
      <c r="N461" s="271"/>
      <c r="O461" s="269"/>
      <c r="P461" s="276">
        <v>996.57</v>
      </c>
      <c r="HY461" s="223"/>
      <c r="HZ461" s="223"/>
      <c r="IA461" s="223"/>
      <c r="IB461" s="223"/>
      <c r="IC461" s="223"/>
      <c r="ID461" s="223"/>
      <c r="IE461" s="233"/>
      <c r="IF461" s="233"/>
      <c r="IG461" s="233"/>
      <c r="IH461" s="223"/>
      <c r="II461" s="233" t="s">
        <v>843</v>
      </c>
      <c r="IJ461" s="223"/>
      <c r="JA461" s="223"/>
      <c r="JC461" s="223"/>
      <c r="JE461" s="233"/>
      <c r="JF461" s="223"/>
    </row>
    <row r="462" spans="1:266" s="231" customFormat="1" ht="15" x14ac:dyDescent="0.25">
      <c r="A462" s="240"/>
      <c r="B462" s="236"/>
      <c r="C462" s="518" t="s">
        <v>473</v>
      </c>
      <c r="D462" s="518"/>
      <c r="E462" s="518"/>
      <c r="F462" s="518"/>
      <c r="G462" s="518"/>
      <c r="H462" s="316"/>
      <c r="I462" s="317"/>
      <c r="J462" s="317"/>
      <c r="K462" s="317"/>
      <c r="L462" s="319"/>
      <c r="M462" s="317"/>
      <c r="N462" s="330">
        <v>968.89</v>
      </c>
      <c r="O462" s="317"/>
      <c r="P462" s="323">
        <v>5813.33</v>
      </c>
      <c r="HY462" s="223"/>
      <c r="HZ462" s="223"/>
      <c r="IA462" s="223"/>
      <c r="IB462" s="223"/>
      <c r="IC462" s="223"/>
      <c r="ID462" s="223"/>
      <c r="IE462" s="233"/>
      <c r="IF462" s="233"/>
      <c r="IG462" s="233"/>
      <c r="IH462" s="223"/>
      <c r="II462" s="233"/>
      <c r="IJ462" s="223" t="s">
        <v>473</v>
      </c>
      <c r="JA462" s="223"/>
      <c r="JC462" s="223"/>
      <c r="JE462" s="233"/>
      <c r="JF462" s="223"/>
    </row>
    <row r="463" spans="1:266" s="231" customFormat="1" ht="0.75" customHeight="1" x14ac:dyDescent="0.25">
      <c r="A463" s="289"/>
      <c r="B463" s="290"/>
      <c r="C463" s="290"/>
      <c r="D463" s="290"/>
      <c r="E463" s="290"/>
      <c r="F463" s="290"/>
      <c r="G463" s="290"/>
      <c r="H463" s="291"/>
      <c r="I463" s="292"/>
      <c r="J463" s="292"/>
      <c r="K463" s="292"/>
      <c r="L463" s="293"/>
      <c r="M463" s="292"/>
      <c r="N463" s="293"/>
      <c r="O463" s="292"/>
      <c r="P463" s="294"/>
      <c r="HY463" s="223"/>
      <c r="HZ463" s="223"/>
      <c r="IA463" s="223"/>
      <c r="IB463" s="223"/>
      <c r="IC463" s="223"/>
      <c r="ID463" s="223"/>
      <c r="IE463" s="233"/>
      <c r="IF463" s="233"/>
      <c r="IG463" s="233"/>
      <c r="IH463" s="223"/>
      <c r="II463" s="233"/>
      <c r="IJ463" s="223"/>
      <c r="JA463" s="223"/>
      <c r="JC463" s="223"/>
      <c r="JE463" s="233"/>
      <c r="JF463" s="223"/>
    </row>
    <row r="464" spans="1:266" s="231" customFormat="1" ht="23.25" x14ac:dyDescent="0.25">
      <c r="A464" s="314" t="s">
        <v>858</v>
      </c>
      <c r="B464" s="315" t="s">
        <v>859</v>
      </c>
      <c r="C464" s="520" t="s">
        <v>860</v>
      </c>
      <c r="D464" s="520"/>
      <c r="E464" s="520"/>
      <c r="F464" s="520"/>
      <c r="G464" s="520"/>
      <c r="H464" s="316" t="s">
        <v>853</v>
      </c>
      <c r="I464" s="317">
        <v>1</v>
      </c>
      <c r="J464" s="318">
        <v>1</v>
      </c>
      <c r="K464" s="318">
        <v>1</v>
      </c>
      <c r="L464" s="319"/>
      <c r="M464" s="317"/>
      <c r="N464" s="320"/>
      <c r="O464" s="317"/>
      <c r="P464" s="321"/>
      <c r="HY464" s="223"/>
      <c r="HZ464" s="223" t="s">
        <v>860</v>
      </c>
      <c r="IA464" s="223" t="s">
        <v>503</v>
      </c>
      <c r="IB464" s="223" t="s">
        <v>503</v>
      </c>
      <c r="IC464" s="223" t="s">
        <v>503</v>
      </c>
      <c r="ID464" s="223" t="s">
        <v>503</v>
      </c>
      <c r="IE464" s="233"/>
      <c r="IF464" s="233"/>
      <c r="IG464" s="233"/>
      <c r="IH464" s="223"/>
      <c r="II464" s="233"/>
      <c r="IJ464" s="223"/>
      <c r="JA464" s="223"/>
      <c r="JC464" s="223"/>
      <c r="JE464" s="233"/>
      <c r="JF464" s="223"/>
    </row>
    <row r="465" spans="1:266" s="231" customFormat="1" ht="15" x14ac:dyDescent="0.25">
      <c r="A465" s="266"/>
      <c r="B465" s="267" t="s">
        <v>65</v>
      </c>
      <c r="C465" s="519" t="s">
        <v>533</v>
      </c>
      <c r="D465" s="519"/>
      <c r="E465" s="519"/>
      <c r="F465" s="519"/>
      <c r="G465" s="519"/>
      <c r="H465" s="268" t="s">
        <v>474</v>
      </c>
      <c r="I465" s="269"/>
      <c r="J465" s="269"/>
      <c r="K465" s="270">
        <v>1.62</v>
      </c>
      <c r="L465" s="271"/>
      <c r="M465" s="269"/>
      <c r="N465" s="271"/>
      <c r="O465" s="269"/>
      <c r="P465" s="276">
        <v>747.42</v>
      </c>
      <c r="HY465" s="223"/>
      <c r="HZ465" s="223"/>
      <c r="IA465" s="223"/>
      <c r="IB465" s="223"/>
      <c r="IC465" s="223"/>
      <c r="ID465" s="223"/>
      <c r="IE465" s="233" t="s">
        <v>533</v>
      </c>
      <c r="IF465" s="233"/>
      <c r="IG465" s="233"/>
      <c r="IH465" s="223"/>
      <c r="II465" s="233"/>
      <c r="IJ465" s="223"/>
      <c r="JA465" s="223"/>
      <c r="JC465" s="223"/>
      <c r="JE465" s="233"/>
      <c r="JF465" s="223"/>
    </row>
    <row r="466" spans="1:266" s="231" customFormat="1" ht="15" x14ac:dyDescent="0.25">
      <c r="A466" s="273"/>
      <c r="B466" s="267" t="s">
        <v>854</v>
      </c>
      <c r="C466" s="519" t="s">
        <v>855</v>
      </c>
      <c r="D466" s="519"/>
      <c r="E466" s="519"/>
      <c r="F466" s="519"/>
      <c r="G466" s="519"/>
      <c r="H466" s="268" t="s">
        <v>474</v>
      </c>
      <c r="I466" s="270">
        <v>0.81</v>
      </c>
      <c r="J466" s="269"/>
      <c r="K466" s="270">
        <v>0.81</v>
      </c>
      <c r="L466" s="224"/>
      <c r="M466" s="225"/>
      <c r="N466" s="274">
        <v>466.56</v>
      </c>
      <c r="O466" s="269"/>
      <c r="P466" s="272">
        <v>377.91</v>
      </c>
      <c r="Q466" s="275"/>
      <c r="R466" s="275"/>
      <c r="HY466" s="223"/>
      <c r="HZ466" s="223"/>
      <c r="IA466" s="223"/>
      <c r="IB466" s="223"/>
      <c r="IC466" s="223"/>
      <c r="ID466" s="223"/>
      <c r="IE466" s="233"/>
      <c r="IF466" s="233" t="s">
        <v>855</v>
      </c>
      <c r="IG466" s="233"/>
      <c r="IH466" s="223"/>
      <c r="II466" s="233"/>
      <c r="IJ466" s="223"/>
      <c r="JA466" s="223"/>
      <c r="JC466" s="223"/>
      <c r="JE466" s="233"/>
      <c r="JF466" s="223"/>
    </row>
    <row r="467" spans="1:266" s="231" customFormat="1" ht="15" x14ac:dyDescent="0.25">
      <c r="A467" s="273"/>
      <c r="B467" s="267" t="s">
        <v>856</v>
      </c>
      <c r="C467" s="519" t="s">
        <v>857</v>
      </c>
      <c r="D467" s="519"/>
      <c r="E467" s="519"/>
      <c r="F467" s="519"/>
      <c r="G467" s="519"/>
      <c r="H467" s="268" t="s">
        <v>474</v>
      </c>
      <c r="I467" s="270">
        <v>0.81</v>
      </c>
      <c r="J467" s="269"/>
      <c r="K467" s="270">
        <v>0.81</v>
      </c>
      <c r="L467" s="224"/>
      <c r="M467" s="225"/>
      <c r="N467" s="274">
        <v>456.19</v>
      </c>
      <c r="O467" s="269"/>
      <c r="P467" s="272">
        <v>369.51</v>
      </c>
      <c r="Q467" s="275"/>
      <c r="R467" s="275"/>
      <c r="HY467" s="223"/>
      <c r="HZ467" s="223"/>
      <c r="IA467" s="223"/>
      <c r="IB467" s="223"/>
      <c r="IC467" s="223"/>
      <c r="ID467" s="223"/>
      <c r="IE467" s="233"/>
      <c r="IF467" s="233" t="s">
        <v>857</v>
      </c>
      <c r="IG467" s="233"/>
      <c r="IH467" s="223"/>
      <c r="II467" s="233"/>
      <c r="IJ467" s="223"/>
      <c r="JA467" s="223"/>
      <c r="JC467" s="223"/>
      <c r="JE467" s="233"/>
      <c r="JF467" s="223"/>
    </row>
    <row r="468" spans="1:266" s="231" customFormat="1" ht="15" x14ac:dyDescent="0.25">
      <c r="A468" s="238"/>
      <c r="B468" s="239"/>
      <c r="C468" s="518" t="s">
        <v>625</v>
      </c>
      <c r="D468" s="518"/>
      <c r="E468" s="518"/>
      <c r="F468" s="518"/>
      <c r="G468" s="518"/>
      <c r="H468" s="316"/>
      <c r="I468" s="317"/>
      <c r="J468" s="317"/>
      <c r="K468" s="317"/>
      <c r="L468" s="319"/>
      <c r="M468" s="317"/>
      <c r="N468" s="322"/>
      <c r="O468" s="317"/>
      <c r="P468" s="323">
        <v>747.42</v>
      </c>
      <c r="Q468" s="275"/>
      <c r="R468" s="275"/>
      <c r="HY468" s="223"/>
      <c r="HZ468" s="223"/>
      <c r="IA468" s="223"/>
      <c r="IB468" s="223"/>
      <c r="IC468" s="223"/>
      <c r="ID468" s="223"/>
      <c r="IE468" s="233"/>
      <c r="IF468" s="233"/>
      <c r="IG468" s="233"/>
      <c r="IH468" s="223" t="s">
        <v>625</v>
      </c>
      <c r="II468" s="233"/>
      <c r="IJ468" s="223"/>
      <c r="JA468" s="223"/>
      <c r="JC468" s="223"/>
      <c r="JE468" s="233"/>
      <c r="JF468" s="223"/>
    </row>
    <row r="469" spans="1:266" s="231" customFormat="1" ht="15" x14ac:dyDescent="0.25">
      <c r="A469" s="277"/>
      <c r="B469" s="267"/>
      <c r="C469" s="519" t="s">
        <v>626</v>
      </c>
      <c r="D469" s="519"/>
      <c r="E469" s="519"/>
      <c r="F469" s="519"/>
      <c r="G469" s="519"/>
      <c r="H469" s="268"/>
      <c r="I469" s="269"/>
      <c r="J469" s="269"/>
      <c r="K469" s="269"/>
      <c r="L469" s="271"/>
      <c r="M469" s="269"/>
      <c r="N469" s="271"/>
      <c r="O469" s="269"/>
      <c r="P469" s="276">
        <v>747.42</v>
      </c>
      <c r="HY469" s="223"/>
      <c r="HZ469" s="223"/>
      <c r="IA469" s="223"/>
      <c r="IB469" s="223"/>
      <c r="IC469" s="223"/>
      <c r="ID469" s="223"/>
      <c r="IE469" s="233"/>
      <c r="IF469" s="233"/>
      <c r="IG469" s="233"/>
      <c r="IH469" s="223"/>
      <c r="II469" s="233" t="s">
        <v>626</v>
      </c>
      <c r="IJ469" s="223"/>
      <c r="JA469" s="223"/>
      <c r="JC469" s="223"/>
      <c r="JE469" s="233"/>
      <c r="JF469" s="223"/>
    </row>
    <row r="470" spans="1:266" s="231" customFormat="1" ht="23.25" x14ac:dyDescent="0.25">
      <c r="A470" s="277"/>
      <c r="B470" s="267" t="s">
        <v>840</v>
      </c>
      <c r="C470" s="519" t="s">
        <v>841</v>
      </c>
      <c r="D470" s="519"/>
      <c r="E470" s="519"/>
      <c r="F470" s="519"/>
      <c r="G470" s="519"/>
      <c r="H470" s="268" t="s">
        <v>460</v>
      </c>
      <c r="I470" s="281">
        <v>74</v>
      </c>
      <c r="J470" s="269"/>
      <c r="K470" s="281">
        <v>74</v>
      </c>
      <c r="L470" s="271"/>
      <c r="M470" s="269"/>
      <c r="N470" s="271"/>
      <c r="O470" s="269"/>
      <c r="P470" s="276">
        <v>553.09</v>
      </c>
      <c r="HY470" s="223"/>
      <c r="HZ470" s="223"/>
      <c r="IA470" s="223"/>
      <c r="IB470" s="223"/>
      <c r="IC470" s="223"/>
      <c r="ID470" s="223"/>
      <c r="IE470" s="233"/>
      <c r="IF470" s="233"/>
      <c r="IG470" s="233"/>
      <c r="IH470" s="223"/>
      <c r="II470" s="233" t="s">
        <v>841</v>
      </c>
      <c r="IJ470" s="223"/>
      <c r="JA470" s="223"/>
      <c r="JC470" s="223"/>
      <c r="JE470" s="233"/>
      <c r="JF470" s="223"/>
    </row>
    <row r="471" spans="1:266" s="231" customFormat="1" ht="23.25" x14ac:dyDescent="0.25">
      <c r="A471" s="277"/>
      <c r="B471" s="267" t="s">
        <v>842</v>
      </c>
      <c r="C471" s="519" t="s">
        <v>843</v>
      </c>
      <c r="D471" s="519"/>
      <c r="E471" s="519"/>
      <c r="F471" s="519"/>
      <c r="G471" s="519"/>
      <c r="H471" s="268" t="s">
        <v>460</v>
      </c>
      <c r="I471" s="281">
        <v>36</v>
      </c>
      <c r="J471" s="269"/>
      <c r="K471" s="281">
        <v>36</v>
      </c>
      <c r="L471" s="271"/>
      <c r="M471" s="269"/>
      <c r="N471" s="271"/>
      <c r="O471" s="269"/>
      <c r="P471" s="276">
        <v>269.07</v>
      </c>
      <c r="HY471" s="223"/>
      <c r="HZ471" s="223"/>
      <c r="IA471" s="223"/>
      <c r="IB471" s="223"/>
      <c r="IC471" s="223"/>
      <c r="ID471" s="223"/>
      <c r="IE471" s="233"/>
      <c r="IF471" s="233"/>
      <c r="IG471" s="233"/>
      <c r="IH471" s="223"/>
      <c r="II471" s="233" t="s">
        <v>843</v>
      </c>
      <c r="IJ471" s="223"/>
      <c r="JA471" s="223"/>
      <c r="JC471" s="223"/>
      <c r="JE471" s="233"/>
      <c r="JF471" s="223"/>
    </row>
    <row r="472" spans="1:266" s="231" customFormat="1" ht="15" x14ac:dyDescent="0.25">
      <c r="A472" s="240"/>
      <c r="B472" s="236"/>
      <c r="C472" s="518" t="s">
        <v>473</v>
      </c>
      <c r="D472" s="518"/>
      <c r="E472" s="518"/>
      <c r="F472" s="518"/>
      <c r="G472" s="518"/>
      <c r="H472" s="316"/>
      <c r="I472" s="317"/>
      <c r="J472" s="317"/>
      <c r="K472" s="317"/>
      <c r="L472" s="319"/>
      <c r="M472" s="317"/>
      <c r="N472" s="322">
        <v>1569.58</v>
      </c>
      <c r="O472" s="317"/>
      <c r="P472" s="323">
        <v>1569.58</v>
      </c>
      <c r="HY472" s="223"/>
      <c r="HZ472" s="223"/>
      <c r="IA472" s="223"/>
      <c r="IB472" s="223"/>
      <c r="IC472" s="223"/>
      <c r="ID472" s="223"/>
      <c r="IE472" s="233"/>
      <c r="IF472" s="233"/>
      <c r="IG472" s="233"/>
      <c r="IH472" s="223"/>
      <c r="II472" s="233"/>
      <c r="IJ472" s="223" t="s">
        <v>473</v>
      </c>
      <c r="JA472" s="223"/>
      <c r="JC472" s="223"/>
      <c r="JE472" s="233"/>
      <c r="JF472" s="223"/>
    </row>
    <row r="473" spans="1:266" s="231" customFormat="1" ht="0.75" customHeight="1" x14ac:dyDescent="0.25">
      <c r="A473" s="289"/>
      <c r="B473" s="290"/>
      <c r="C473" s="290"/>
      <c r="D473" s="290"/>
      <c r="E473" s="290"/>
      <c r="F473" s="290"/>
      <c r="G473" s="290"/>
      <c r="H473" s="291"/>
      <c r="I473" s="292"/>
      <c r="J473" s="292"/>
      <c r="K473" s="292"/>
      <c r="L473" s="293"/>
      <c r="M473" s="292"/>
      <c r="N473" s="293"/>
      <c r="O473" s="292"/>
      <c r="P473" s="294"/>
      <c r="HY473" s="223"/>
      <c r="HZ473" s="223"/>
      <c r="IA473" s="223"/>
      <c r="IB473" s="223"/>
      <c r="IC473" s="223"/>
      <c r="ID473" s="223"/>
      <c r="IE473" s="233"/>
      <c r="IF473" s="233"/>
      <c r="IG473" s="233"/>
      <c r="IH473" s="223"/>
      <c r="II473" s="233"/>
      <c r="IJ473" s="223"/>
      <c r="JA473" s="223"/>
      <c r="JC473" s="223"/>
      <c r="JE473" s="233"/>
      <c r="JF473" s="223"/>
    </row>
    <row r="474" spans="1:266" s="231" customFormat="1" ht="23.25" x14ac:dyDescent="0.25">
      <c r="A474" s="314" t="s">
        <v>861</v>
      </c>
      <c r="B474" s="315" t="s">
        <v>862</v>
      </c>
      <c r="C474" s="520" t="s">
        <v>863</v>
      </c>
      <c r="D474" s="520"/>
      <c r="E474" s="520"/>
      <c r="F474" s="520"/>
      <c r="G474" s="520"/>
      <c r="H474" s="316" t="s">
        <v>864</v>
      </c>
      <c r="I474" s="317">
        <v>0.06</v>
      </c>
      <c r="J474" s="318">
        <v>1</v>
      </c>
      <c r="K474" s="324">
        <v>0.06</v>
      </c>
      <c r="L474" s="319"/>
      <c r="M474" s="317"/>
      <c r="N474" s="320"/>
      <c r="O474" s="317"/>
      <c r="P474" s="321"/>
      <c r="HY474" s="223"/>
      <c r="HZ474" s="223" t="s">
        <v>863</v>
      </c>
      <c r="IA474" s="223" t="s">
        <v>503</v>
      </c>
      <c r="IB474" s="223" t="s">
        <v>503</v>
      </c>
      <c r="IC474" s="223" t="s">
        <v>503</v>
      </c>
      <c r="ID474" s="223" t="s">
        <v>503</v>
      </c>
      <c r="IE474" s="233"/>
      <c r="IF474" s="233"/>
      <c r="IG474" s="233"/>
      <c r="IH474" s="223"/>
      <c r="II474" s="233"/>
      <c r="IJ474" s="223"/>
      <c r="JA474" s="223"/>
      <c r="JC474" s="223"/>
      <c r="JE474" s="233"/>
      <c r="JF474" s="223"/>
    </row>
    <row r="475" spans="1:266" s="231" customFormat="1" ht="15" x14ac:dyDescent="0.25">
      <c r="A475" s="266"/>
      <c r="B475" s="267" t="s">
        <v>65</v>
      </c>
      <c r="C475" s="519" t="s">
        <v>533</v>
      </c>
      <c r="D475" s="519"/>
      <c r="E475" s="519"/>
      <c r="F475" s="519"/>
      <c r="G475" s="519"/>
      <c r="H475" s="268" t="s">
        <v>474</v>
      </c>
      <c r="I475" s="269"/>
      <c r="J475" s="269"/>
      <c r="K475" s="280">
        <v>0.77759999999999996</v>
      </c>
      <c r="L475" s="271"/>
      <c r="M475" s="269"/>
      <c r="N475" s="271"/>
      <c r="O475" s="269"/>
      <c r="P475" s="276">
        <v>358.77</v>
      </c>
      <c r="HY475" s="223"/>
      <c r="HZ475" s="223"/>
      <c r="IA475" s="223"/>
      <c r="IB475" s="223"/>
      <c r="IC475" s="223"/>
      <c r="ID475" s="223"/>
      <c r="IE475" s="233" t="s">
        <v>533</v>
      </c>
      <c r="IF475" s="233"/>
      <c r="IG475" s="233"/>
      <c r="IH475" s="223"/>
      <c r="II475" s="233"/>
      <c r="IJ475" s="223"/>
      <c r="JA475" s="223"/>
      <c r="JC475" s="223"/>
      <c r="JE475" s="233"/>
      <c r="JF475" s="223"/>
    </row>
    <row r="476" spans="1:266" s="231" customFormat="1" ht="15" x14ac:dyDescent="0.25">
      <c r="A476" s="273"/>
      <c r="B476" s="267" t="s">
        <v>854</v>
      </c>
      <c r="C476" s="519" t="s">
        <v>855</v>
      </c>
      <c r="D476" s="519"/>
      <c r="E476" s="519"/>
      <c r="F476" s="519"/>
      <c r="G476" s="519"/>
      <c r="H476" s="268" t="s">
        <v>474</v>
      </c>
      <c r="I476" s="270">
        <v>6.48</v>
      </c>
      <c r="J476" s="269"/>
      <c r="K476" s="280">
        <v>0.38879999999999998</v>
      </c>
      <c r="L476" s="224"/>
      <c r="M476" s="225"/>
      <c r="N476" s="274">
        <v>466.56</v>
      </c>
      <c r="O476" s="269"/>
      <c r="P476" s="272">
        <v>181.4</v>
      </c>
      <c r="Q476" s="275"/>
      <c r="R476" s="275"/>
      <c r="HY476" s="223"/>
      <c r="HZ476" s="223"/>
      <c r="IA476" s="223"/>
      <c r="IB476" s="223"/>
      <c r="IC476" s="223"/>
      <c r="ID476" s="223"/>
      <c r="IE476" s="233"/>
      <c r="IF476" s="233" t="s">
        <v>855</v>
      </c>
      <c r="IG476" s="233"/>
      <c r="IH476" s="223"/>
      <c r="II476" s="233"/>
      <c r="IJ476" s="223"/>
      <c r="JA476" s="223"/>
      <c r="JC476" s="223"/>
      <c r="JE476" s="233"/>
      <c r="JF476" s="223"/>
    </row>
    <row r="477" spans="1:266" s="231" customFormat="1" ht="15" x14ac:dyDescent="0.25">
      <c r="A477" s="273"/>
      <c r="B477" s="267" t="s">
        <v>856</v>
      </c>
      <c r="C477" s="519" t="s">
        <v>857</v>
      </c>
      <c r="D477" s="519"/>
      <c r="E477" s="519"/>
      <c r="F477" s="519"/>
      <c r="G477" s="519"/>
      <c r="H477" s="268" t="s">
        <v>474</v>
      </c>
      <c r="I477" s="270">
        <v>6.48</v>
      </c>
      <c r="J477" s="269"/>
      <c r="K477" s="280">
        <v>0.38879999999999998</v>
      </c>
      <c r="L477" s="224"/>
      <c r="M477" s="225"/>
      <c r="N477" s="274">
        <v>456.19</v>
      </c>
      <c r="O477" s="269"/>
      <c r="P477" s="272">
        <v>177.37</v>
      </c>
      <c r="Q477" s="275"/>
      <c r="R477" s="275"/>
      <c r="HY477" s="223"/>
      <c r="HZ477" s="223"/>
      <c r="IA477" s="223"/>
      <c r="IB477" s="223"/>
      <c r="IC477" s="223"/>
      <c r="ID477" s="223"/>
      <c r="IE477" s="233"/>
      <c r="IF477" s="233" t="s">
        <v>857</v>
      </c>
      <c r="IG477" s="233"/>
      <c r="IH477" s="223"/>
      <c r="II477" s="233"/>
      <c r="IJ477" s="223"/>
      <c r="JA477" s="223"/>
      <c r="JC477" s="223"/>
      <c r="JE477" s="233"/>
      <c r="JF477" s="223"/>
    </row>
    <row r="478" spans="1:266" s="231" customFormat="1" ht="15" x14ac:dyDescent="0.25">
      <c r="A478" s="238"/>
      <c r="B478" s="239"/>
      <c r="C478" s="518" t="s">
        <v>625</v>
      </c>
      <c r="D478" s="518"/>
      <c r="E478" s="518"/>
      <c r="F478" s="518"/>
      <c r="G478" s="518"/>
      <c r="H478" s="316"/>
      <c r="I478" s="317"/>
      <c r="J478" s="317"/>
      <c r="K478" s="317"/>
      <c r="L478" s="319"/>
      <c r="M478" s="317"/>
      <c r="N478" s="322"/>
      <c r="O478" s="317"/>
      <c r="P478" s="323">
        <v>358.77</v>
      </c>
      <c r="Q478" s="275"/>
      <c r="R478" s="275"/>
      <c r="HY478" s="223"/>
      <c r="HZ478" s="223"/>
      <c r="IA478" s="223"/>
      <c r="IB478" s="223"/>
      <c r="IC478" s="223"/>
      <c r="ID478" s="223"/>
      <c r="IE478" s="233"/>
      <c r="IF478" s="233"/>
      <c r="IG478" s="233"/>
      <c r="IH478" s="223" t="s">
        <v>625</v>
      </c>
      <c r="II478" s="233"/>
      <c r="IJ478" s="223"/>
      <c r="JA478" s="223"/>
      <c r="JC478" s="223"/>
      <c r="JE478" s="233"/>
      <c r="JF478" s="223"/>
    </row>
    <row r="479" spans="1:266" s="231" customFormat="1" ht="15" x14ac:dyDescent="0.25">
      <c r="A479" s="277"/>
      <c r="B479" s="267"/>
      <c r="C479" s="519" t="s">
        <v>626</v>
      </c>
      <c r="D479" s="519"/>
      <c r="E479" s="519"/>
      <c r="F479" s="519"/>
      <c r="G479" s="519"/>
      <c r="H479" s="268"/>
      <c r="I479" s="269"/>
      <c r="J479" s="269"/>
      <c r="K479" s="269"/>
      <c r="L479" s="271"/>
      <c r="M479" s="269"/>
      <c r="N479" s="271"/>
      <c r="O479" s="269"/>
      <c r="P479" s="276">
        <v>358.77</v>
      </c>
      <c r="HY479" s="223"/>
      <c r="HZ479" s="223"/>
      <c r="IA479" s="223"/>
      <c r="IB479" s="223"/>
      <c r="IC479" s="223"/>
      <c r="ID479" s="223"/>
      <c r="IE479" s="233"/>
      <c r="IF479" s="233"/>
      <c r="IG479" s="233"/>
      <c r="IH479" s="223"/>
      <c r="II479" s="233" t="s">
        <v>626</v>
      </c>
      <c r="IJ479" s="223"/>
      <c r="JA479" s="223"/>
      <c r="JC479" s="223"/>
      <c r="JE479" s="233"/>
      <c r="JF479" s="223"/>
    </row>
    <row r="480" spans="1:266" s="231" customFormat="1" ht="23.25" x14ac:dyDescent="0.25">
      <c r="A480" s="277"/>
      <c r="B480" s="267" t="s">
        <v>840</v>
      </c>
      <c r="C480" s="519" t="s">
        <v>841</v>
      </c>
      <c r="D480" s="519"/>
      <c r="E480" s="519"/>
      <c r="F480" s="519"/>
      <c r="G480" s="519"/>
      <c r="H480" s="268" t="s">
        <v>460</v>
      </c>
      <c r="I480" s="281">
        <v>74</v>
      </c>
      <c r="J480" s="269"/>
      <c r="K480" s="281">
        <v>74</v>
      </c>
      <c r="L480" s="271"/>
      <c r="M480" s="269"/>
      <c r="N480" s="271"/>
      <c r="O480" s="269"/>
      <c r="P480" s="276">
        <v>265.49</v>
      </c>
      <c r="HY480" s="223"/>
      <c r="HZ480" s="223"/>
      <c r="IA480" s="223"/>
      <c r="IB480" s="223"/>
      <c r="IC480" s="223"/>
      <c r="ID480" s="223"/>
      <c r="IE480" s="233"/>
      <c r="IF480" s="233"/>
      <c r="IG480" s="233"/>
      <c r="IH480" s="223"/>
      <c r="II480" s="233" t="s">
        <v>841</v>
      </c>
      <c r="IJ480" s="223"/>
      <c r="JA480" s="223"/>
      <c r="JC480" s="223"/>
      <c r="JE480" s="233"/>
      <c r="JF480" s="223"/>
    </row>
    <row r="481" spans="1:266" s="231" customFormat="1" ht="23.25" x14ac:dyDescent="0.25">
      <c r="A481" s="277"/>
      <c r="B481" s="267" t="s">
        <v>842</v>
      </c>
      <c r="C481" s="519" t="s">
        <v>843</v>
      </c>
      <c r="D481" s="519"/>
      <c r="E481" s="519"/>
      <c r="F481" s="519"/>
      <c r="G481" s="519"/>
      <c r="H481" s="268" t="s">
        <v>460</v>
      </c>
      <c r="I481" s="281">
        <v>36</v>
      </c>
      <c r="J481" s="269"/>
      <c r="K481" s="281">
        <v>36</v>
      </c>
      <c r="L481" s="271"/>
      <c r="M481" s="269"/>
      <c r="N481" s="271"/>
      <c r="O481" s="269"/>
      <c r="P481" s="276">
        <v>129.16</v>
      </c>
      <c r="HY481" s="223"/>
      <c r="HZ481" s="223"/>
      <c r="IA481" s="223"/>
      <c r="IB481" s="223"/>
      <c r="IC481" s="223"/>
      <c r="ID481" s="223"/>
      <c r="IE481" s="233"/>
      <c r="IF481" s="233"/>
      <c r="IG481" s="233"/>
      <c r="IH481" s="223"/>
      <c r="II481" s="233" t="s">
        <v>843</v>
      </c>
      <c r="IJ481" s="223"/>
      <c r="JA481" s="223"/>
      <c r="JC481" s="223"/>
      <c r="JE481" s="233"/>
      <c r="JF481" s="223"/>
    </row>
    <row r="482" spans="1:266" s="231" customFormat="1" ht="15" x14ac:dyDescent="0.25">
      <c r="A482" s="240"/>
      <c r="B482" s="236"/>
      <c r="C482" s="518" t="s">
        <v>473</v>
      </c>
      <c r="D482" s="518"/>
      <c r="E482" s="518"/>
      <c r="F482" s="518"/>
      <c r="G482" s="518"/>
      <c r="H482" s="316"/>
      <c r="I482" s="317"/>
      <c r="J482" s="317"/>
      <c r="K482" s="317"/>
      <c r="L482" s="319"/>
      <c r="M482" s="317"/>
      <c r="N482" s="322">
        <v>12557</v>
      </c>
      <c r="O482" s="317"/>
      <c r="P482" s="329">
        <v>753.42</v>
      </c>
      <c r="HY482" s="223"/>
      <c r="HZ482" s="223"/>
      <c r="IA482" s="223"/>
      <c r="IB482" s="223"/>
      <c r="IC482" s="223"/>
      <c r="ID482" s="223"/>
      <c r="IE482" s="233"/>
      <c r="IF482" s="233"/>
      <c r="IG482" s="233"/>
      <c r="IH482" s="223"/>
      <c r="II482" s="233"/>
      <c r="IJ482" s="223" t="s">
        <v>473</v>
      </c>
      <c r="JA482" s="223"/>
      <c r="JC482" s="223"/>
      <c r="JE482" s="233"/>
      <c r="JF482" s="223"/>
    </row>
    <row r="483" spans="1:266" s="231" customFormat="1" ht="0.75" customHeight="1" x14ac:dyDescent="0.25">
      <c r="A483" s="289"/>
      <c r="B483" s="290"/>
      <c r="C483" s="290"/>
      <c r="D483" s="290"/>
      <c r="E483" s="290"/>
      <c r="F483" s="290"/>
      <c r="G483" s="290"/>
      <c r="H483" s="291"/>
      <c r="I483" s="292"/>
      <c r="J483" s="292"/>
      <c r="K483" s="292"/>
      <c r="L483" s="293"/>
      <c r="M483" s="292"/>
      <c r="N483" s="293"/>
      <c r="O483" s="292"/>
      <c r="P483" s="294"/>
      <c r="HY483" s="223"/>
      <c r="HZ483" s="223"/>
      <c r="IA483" s="223"/>
      <c r="IB483" s="223"/>
      <c r="IC483" s="223"/>
      <c r="ID483" s="223"/>
      <c r="IE483" s="233"/>
      <c r="IF483" s="233"/>
      <c r="IG483" s="233"/>
      <c r="IH483" s="223"/>
      <c r="II483" s="233"/>
      <c r="IJ483" s="223"/>
      <c r="JA483" s="223"/>
      <c r="JC483" s="223"/>
      <c r="JE483" s="233"/>
      <c r="JF483" s="223"/>
    </row>
    <row r="484" spans="1:266" s="231" customFormat="1" ht="1.5" customHeight="1" x14ac:dyDescent="0.25">
      <c r="A484" s="289"/>
      <c r="B484" s="344"/>
      <c r="C484" s="344"/>
      <c r="D484" s="344"/>
      <c r="E484" s="344"/>
      <c r="F484" s="292"/>
      <c r="G484" s="292"/>
      <c r="H484" s="292"/>
      <c r="I484" s="292"/>
      <c r="J484" s="293"/>
      <c r="K484" s="292"/>
      <c r="L484" s="293"/>
      <c r="M484" s="345"/>
      <c r="N484" s="293"/>
      <c r="O484" s="346"/>
      <c r="P484" s="347"/>
      <c r="Q484" s="300"/>
      <c r="R484" s="297"/>
      <c r="HY484" s="223"/>
      <c r="HZ484" s="223"/>
      <c r="IA484" s="223"/>
      <c r="IB484" s="223"/>
      <c r="IC484" s="223"/>
      <c r="ID484" s="223"/>
      <c r="IE484" s="233"/>
      <c r="IF484" s="233"/>
      <c r="IG484" s="233"/>
      <c r="IH484" s="223"/>
      <c r="II484" s="233"/>
      <c r="IJ484" s="223"/>
      <c r="JA484" s="223"/>
      <c r="JC484" s="223"/>
      <c r="JE484" s="233"/>
      <c r="JF484" s="223"/>
    </row>
    <row r="485" spans="1:266" s="231" customFormat="1" ht="15" x14ac:dyDescent="0.25">
      <c r="A485" s="238"/>
      <c r="B485" s="237"/>
      <c r="C485" s="515" t="s">
        <v>865</v>
      </c>
      <c r="D485" s="515"/>
      <c r="E485" s="515"/>
      <c r="F485" s="515"/>
      <c r="G485" s="515"/>
      <c r="H485" s="515"/>
      <c r="I485" s="515"/>
      <c r="J485" s="515"/>
      <c r="K485" s="515"/>
      <c r="L485" s="515"/>
      <c r="M485" s="515"/>
      <c r="N485" s="515"/>
      <c r="O485" s="515"/>
      <c r="P485" s="349"/>
      <c r="Q485" s="300"/>
      <c r="R485" s="297"/>
      <c r="HY485" s="223"/>
      <c r="HZ485" s="223"/>
      <c r="IA485" s="223"/>
      <c r="IB485" s="223"/>
      <c r="IC485" s="223"/>
      <c r="ID485" s="223"/>
      <c r="IE485" s="233"/>
      <c r="IF485" s="233"/>
      <c r="IG485" s="233"/>
      <c r="IH485" s="223"/>
      <c r="II485" s="233"/>
      <c r="IJ485" s="223"/>
      <c r="JA485" s="223" t="s">
        <v>865</v>
      </c>
      <c r="JC485" s="223"/>
      <c r="JE485" s="233"/>
      <c r="JF485" s="223"/>
    </row>
    <row r="486" spans="1:266" s="231" customFormat="1" ht="15" x14ac:dyDescent="0.25">
      <c r="A486" s="238"/>
      <c r="B486" s="239"/>
      <c r="C486" s="514" t="s">
        <v>597</v>
      </c>
      <c r="D486" s="514"/>
      <c r="E486" s="514"/>
      <c r="F486" s="514"/>
      <c r="G486" s="514"/>
      <c r="H486" s="514"/>
      <c r="I486" s="514"/>
      <c r="J486" s="514"/>
      <c r="K486" s="514"/>
      <c r="L486" s="514"/>
      <c r="M486" s="514"/>
      <c r="N486" s="514"/>
      <c r="O486" s="514"/>
      <c r="P486" s="350">
        <v>113494.18</v>
      </c>
      <c r="Q486" s="300"/>
      <c r="R486" s="297"/>
      <c r="HY486" s="223"/>
      <c r="HZ486" s="223"/>
      <c r="IA486" s="223"/>
      <c r="IB486" s="223"/>
      <c r="IC486" s="223"/>
      <c r="ID486" s="223"/>
      <c r="IE486" s="233"/>
      <c r="IF486" s="233"/>
      <c r="IG486" s="233"/>
      <c r="IH486" s="223"/>
      <c r="II486" s="233"/>
      <c r="IJ486" s="223"/>
      <c r="JA486" s="223"/>
      <c r="JB486" s="217" t="s">
        <v>597</v>
      </c>
      <c r="JC486" s="223"/>
      <c r="JE486" s="233"/>
      <c r="JF486" s="223"/>
    </row>
    <row r="487" spans="1:266" s="231" customFormat="1" ht="15" x14ac:dyDescent="0.25">
      <c r="A487" s="238"/>
      <c r="B487" s="239"/>
      <c r="C487" s="514" t="s">
        <v>511</v>
      </c>
      <c r="D487" s="514"/>
      <c r="E487" s="514"/>
      <c r="F487" s="514"/>
      <c r="G487" s="514"/>
      <c r="H487" s="514"/>
      <c r="I487" s="514"/>
      <c r="J487" s="514"/>
      <c r="K487" s="514"/>
      <c r="L487" s="514"/>
      <c r="M487" s="514"/>
      <c r="N487" s="514"/>
      <c r="O487" s="514"/>
      <c r="P487" s="351"/>
      <c r="Q487" s="300"/>
      <c r="R487" s="297"/>
      <c r="HY487" s="223"/>
      <c r="HZ487" s="223"/>
      <c r="IA487" s="223"/>
      <c r="IB487" s="223"/>
      <c r="IC487" s="223"/>
      <c r="ID487" s="223"/>
      <c r="IE487" s="233"/>
      <c r="IF487" s="233"/>
      <c r="IG487" s="233"/>
      <c r="IH487" s="223"/>
      <c r="II487" s="233"/>
      <c r="IJ487" s="223"/>
      <c r="JA487" s="223"/>
      <c r="JB487" s="217" t="s">
        <v>511</v>
      </c>
      <c r="JC487" s="223"/>
      <c r="JE487" s="233"/>
      <c r="JF487" s="223"/>
    </row>
    <row r="488" spans="1:266" s="231" customFormat="1" ht="15" x14ac:dyDescent="0.25">
      <c r="A488" s="238"/>
      <c r="B488" s="239"/>
      <c r="C488" s="514" t="s">
        <v>471</v>
      </c>
      <c r="D488" s="514"/>
      <c r="E488" s="514"/>
      <c r="F488" s="514"/>
      <c r="G488" s="514"/>
      <c r="H488" s="514"/>
      <c r="I488" s="514"/>
      <c r="J488" s="514"/>
      <c r="K488" s="514"/>
      <c r="L488" s="514"/>
      <c r="M488" s="514"/>
      <c r="N488" s="514"/>
      <c r="O488" s="514"/>
      <c r="P488" s="350">
        <v>41164.519999999997</v>
      </c>
      <c r="Q488" s="300"/>
      <c r="R488" s="297"/>
      <c r="HY488" s="223"/>
      <c r="HZ488" s="223"/>
      <c r="IA488" s="223"/>
      <c r="IB488" s="223"/>
      <c r="IC488" s="223"/>
      <c r="ID488" s="223"/>
      <c r="IE488" s="233"/>
      <c r="IF488" s="233"/>
      <c r="IG488" s="233"/>
      <c r="IH488" s="223"/>
      <c r="II488" s="233"/>
      <c r="IJ488" s="223"/>
      <c r="JA488" s="223"/>
      <c r="JB488" s="217" t="s">
        <v>471</v>
      </c>
      <c r="JC488" s="223"/>
      <c r="JE488" s="233"/>
      <c r="JF488" s="223"/>
    </row>
    <row r="489" spans="1:266" s="231" customFormat="1" ht="15" x14ac:dyDescent="0.25">
      <c r="A489" s="238"/>
      <c r="B489" s="239"/>
      <c r="C489" s="514" t="s">
        <v>470</v>
      </c>
      <c r="D489" s="514"/>
      <c r="E489" s="514"/>
      <c r="F489" s="514"/>
      <c r="G489" s="514"/>
      <c r="H489" s="514"/>
      <c r="I489" s="514"/>
      <c r="J489" s="514"/>
      <c r="K489" s="514"/>
      <c r="L489" s="514"/>
      <c r="M489" s="514"/>
      <c r="N489" s="514"/>
      <c r="O489" s="514"/>
      <c r="P489" s="350">
        <v>13022.29</v>
      </c>
      <c r="Q489" s="300"/>
      <c r="R489" s="297"/>
      <c r="HY489" s="223"/>
      <c r="HZ489" s="223"/>
      <c r="IA489" s="223"/>
      <c r="IB489" s="223"/>
      <c r="IC489" s="223"/>
      <c r="ID489" s="223"/>
      <c r="IE489" s="233"/>
      <c r="IF489" s="233"/>
      <c r="IG489" s="233"/>
      <c r="IH489" s="223"/>
      <c r="II489" s="233"/>
      <c r="IJ489" s="223"/>
      <c r="JA489" s="223"/>
      <c r="JB489" s="217" t="s">
        <v>470</v>
      </c>
      <c r="JC489" s="223"/>
      <c r="JE489" s="233"/>
      <c r="JF489" s="223"/>
    </row>
    <row r="490" spans="1:266" s="231" customFormat="1" ht="15" x14ac:dyDescent="0.25">
      <c r="A490" s="238"/>
      <c r="B490" s="239"/>
      <c r="C490" s="514" t="s">
        <v>598</v>
      </c>
      <c r="D490" s="514"/>
      <c r="E490" s="514"/>
      <c r="F490" s="514"/>
      <c r="G490" s="514"/>
      <c r="H490" s="514"/>
      <c r="I490" s="514"/>
      <c r="J490" s="514"/>
      <c r="K490" s="514"/>
      <c r="L490" s="514"/>
      <c r="M490" s="514"/>
      <c r="N490" s="514"/>
      <c r="O490" s="514"/>
      <c r="P490" s="350">
        <v>3700.62</v>
      </c>
      <c r="Q490" s="300"/>
      <c r="R490" s="297"/>
      <c r="HY490" s="223"/>
      <c r="HZ490" s="223"/>
      <c r="IA490" s="223"/>
      <c r="IB490" s="223"/>
      <c r="IC490" s="223"/>
      <c r="ID490" s="223"/>
      <c r="IE490" s="233"/>
      <c r="IF490" s="233"/>
      <c r="IG490" s="233"/>
      <c r="IH490" s="223"/>
      <c r="II490" s="233"/>
      <c r="IJ490" s="223"/>
      <c r="JA490" s="223"/>
      <c r="JB490" s="217" t="s">
        <v>598</v>
      </c>
      <c r="JC490" s="223"/>
      <c r="JE490" s="233"/>
      <c r="JF490" s="223"/>
    </row>
    <row r="491" spans="1:266" s="231" customFormat="1" ht="15" x14ac:dyDescent="0.25">
      <c r="A491" s="238"/>
      <c r="B491" s="239"/>
      <c r="C491" s="514" t="s">
        <v>469</v>
      </c>
      <c r="D491" s="514"/>
      <c r="E491" s="514"/>
      <c r="F491" s="514"/>
      <c r="G491" s="514"/>
      <c r="H491" s="514"/>
      <c r="I491" s="514"/>
      <c r="J491" s="514"/>
      <c r="K491" s="514"/>
      <c r="L491" s="514"/>
      <c r="M491" s="514"/>
      <c r="N491" s="514"/>
      <c r="O491" s="514"/>
      <c r="P491" s="350">
        <v>55606.75</v>
      </c>
      <c r="Q491" s="300"/>
      <c r="R491" s="297"/>
      <c r="HY491" s="223"/>
      <c r="HZ491" s="223"/>
      <c r="IA491" s="223"/>
      <c r="IB491" s="223"/>
      <c r="IC491" s="223"/>
      <c r="ID491" s="223"/>
      <c r="IE491" s="233"/>
      <c r="IF491" s="233"/>
      <c r="IG491" s="233"/>
      <c r="IH491" s="223"/>
      <c r="II491" s="233"/>
      <c r="IJ491" s="223"/>
      <c r="JA491" s="223"/>
      <c r="JB491" s="217" t="s">
        <v>469</v>
      </c>
      <c r="JC491" s="223"/>
      <c r="JE491" s="233"/>
      <c r="JF491" s="223"/>
    </row>
    <row r="492" spans="1:266" s="231" customFormat="1" ht="15" x14ac:dyDescent="0.25">
      <c r="A492" s="238"/>
      <c r="B492" s="239"/>
      <c r="C492" s="514" t="s">
        <v>468</v>
      </c>
      <c r="D492" s="514"/>
      <c r="E492" s="514"/>
      <c r="F492" s="514"/>
      <c r="G492" s="514"/>
      <c r="H492" s="514"/>
      <c r="I492" s="514"/>
      <c r="J492" s="514"/>
      <c r="K492" s="514"/>
      <c r="L492" s="514"/>
      <c r="M492" s="514"/>
      <c r="N492" s="514"/>
      <c r="O492" s="514"/>
      <c r="P492" s="350">
        <v>121237.16</v>
      </c>
      <c r="Q492" s="300"/>
      <c r="R492" s="297"/>
      <c r="HY492" s="223"/>
      <c r="HZ492" s="223"/>
      <c r="IA492" s="223"/>
      <c r="IB492" s="223"/>
      <c r="IC492" s="223"/>
      <c r="ID492" s="223"/>
      <c r="IE492" s="233"/>
      <c r="IF492" s="233"/>
      <c r="IG492" s="233"/>
      <c r="IH492" s="223"/>
      <c r="II492" s="233"/>
      <c r="IJ492" s="223"/>
      <c r="JA492" s="223"/>
      <c r="JB492" s="217" t="s">
        <v>468</v>
      </c>
      <c r="JC492" s="223"/>
      <c r="JE492" s="233"/>
      <c r="JF492" s="223"/>
    </row>
    <row r="493" spans="1:266" s="231" customFormat="1" ht="15" x14ac:dyDescent="0.25">
      <c r="A493" s="238"/>
      <c r="B493" s="239"/>
      <c r="C493" s="514" t="s">
        <v>511</v>
      </c>
      <c r="D493" s="514"/>
      <c r="E493" s="514"/>
      <c r="F493" s="514"/>
      <c r="G493" s="514"/>
      <c r="H493" s="514"/>
      <c r="I493" s="514"/>
      <c r="J493" s="514"/>
      <c r="K493" s="514"/>
      <c r="L493" s="514"/>
      <c r="M493" s="514"/>
      <c r="N493" s="514"/>
      <c r="O493" s="514"/>
      <c r="P493" s="351"/>
      <c r="Q493" s="300"/>
      <c r="R493" s="297"/>
      <c r="HY493" s="223"/>
      <c r="HZ493" s="223"/>
      <c r="IA493" s="223"/>
      <c r="IB493" s="223"/>
      <c r="IC493" s="223"/>
      <c r="ID493" s="223"/>
      <c r="IE493" s="233"/>
      <c r="IF493" s="233"/>
      <c r="IG493" s="233"/>
      <c r="IH493" s="223"/>
      <c r="II493" s="233"/>
      <c r="IJ493" s="223"/>
      <c r="JA493" s="223"/>
      <c r="JB493" s="217" t="s">
        <v>511</v>
      </c>
      <c r="JC493" s="223"/>
      <c r="JE493" s="233"/>
      <c r="JF493" s="223"/>
    </row>
    <row r="494" spans="1:266" s="231" customFormat="1" ht="15" x14ac:dyDescent="0.25">
      <c r="A494" s="238"/>
      <c r="B494" s="239"/>
      <c r="C494" s="514" t="s">
        <v>742</v>
      </c>
      <c r="D494" s="514"/>
      <c r="E494" s="514"/>
      <c r="F494" s="514"/>
      <c r="G494" s="514"/>
      <c r="H494" s="514"/>
      <c r="I494" s="514"/>
      <c r="J494" s="514"/>
      <c r="K494" s="514"/>
      <c r="L494" s="514"/>
      <c r="M494" s="514"/>
      <c r="N494" s="514"/>
      <c r="O494" s="514"/>
      <c r="P494" s="350">
        <v>28001.43</v>
      </c>
      <c r="Q494" s="300"/>
      <c r="R494" s="297"/>
      <c r="HY494" s="223"/>
      <c r="HZ494" s="223"/>
      <c r="IA494" s="223"/>
      <c r="IB494" s="223"/>
      <c r="IC494" s="223"/>
      <c r="ID494" s="223"/>
      <c r="IE494" s="233"/>
      <c r="IF494" s="233"/>
      <c r="IG494" s="233"/>
      <c r="IH494" s="223"/>
      <c r="II494" s="233"/>
      <c r="IJ494" s="223"/>
      <c r="JA494" s="223"/>
      <c r="JB494" s="217" t="s">
        <v>742</v>
      </c>
      <c r="JC494" s="223"/>
      <c r="JE494" s="233"/>
      <c r="JF494" s="223"/>
    </row>
    <row r="495" spans="1:266" s="231" customFormat="1" ht="15" x14ac:dyDescent="0.25">
      <c r="A495" s="238"/>
      <c r="B495" s="239"/>
      <c r="C495" s="514" t="s">
        <v>743</v>
      </c>
      <c r="D495" s="514"/>
      <c r="E495" s="514"/>
      <c r="F495" s="514"/>
      <c r="G495" s="514"/>
      <c r="H495" s="514"/>
      <c r="I495" s="514"/>
      <c r="J495" s="514"/>
      <c r="K495" s="514"/>
      <c r="L495" s="514"/>
      <c r="M495" s="514"/>
      <c r="N495" s="514"/>
      <c r="O495" s="514"/>
      <c r="P495" s="350">
        <v>12198.38</v>
      </c>
      <c r="Q495" s="300"/>
      <c r="R495" s="297"/>
      <c r="HY495" s="223"/>
      <c r="HZ495" s="223"/>
      <c r="IA495" s="223"/>
      <c r="IB495" s="223"/>
      <c r="IC495" s="223"/>
      <c r="ID495" s="223"/>
      <c r="IE495" s="233"/>
      <c r="IF495" s="233"/>
      <c r="IG495" s="233"/>
      <c r="IH495" s="223"/>
      <c r="II495" s="233"/>
      <c r="IJ495" s="223"/>
      <c r="JA495" s="223"/>
      <c r="JB495" s="217" t="s">
        <v>743</v>
      </c>
      <c r="JC495" s="223"/>
      <c r="JE495" s="233"/>
      <c r="JF495" s="223"/>
    </row>
    <row r="496" spans="1:266" s="231" customFormat="1" ht="15" x14ac:dyDescent="0.25">
      <c r="A496" s="238"/>
      <c r="B496" s="239"/>
      <c r="C496" s="514" t="s">
        <v>744</v>
      </c>
      <c r="D496" s="514"/>
      <c r="E496" s="514"/>
      <c r="F496" s="514"/>
      <c r="G496" s="514"/>
      <c r="H496" s="514"/>
      <c r="I496" s="514"/>
      <c r="J496" s="514"/>
      <c r="K496" s="514"/>
      <c r="L496" s="514"/>
      <c r="M496" s="514"/>
      <c r="N496" s="514"/>
      <c r="O496" s="514"/>
      <c r="P496" s="350">
        <v>3438.55</v>
      </c>
      <c r="Q496" s="300"/>
      <c r="R496" s="297"/>
      <c r="HY496" s="223"/>
      <c r="HZ496" s="223"/>
      <c r="IA496" s="223"/>
      <c r="IB496" s="223"/>
      <c r="IC496" s="223"/>
      <c r="ID496" s="223"/>
      <c r="IE496" s="233"/>
      <c r="IF496" s="233"/>
      <c r="IG496" s="233"/>
      <c r="IH496" s="223"/>
      <c r="II496" s="233"/>
      <c r="IJ496" s="223"/>
      <c r="JA496" s="223"/>
      <c r="JB496" s="217" t="s">
        <v>744</v>
      </c>
      <c r="JC496" s="223"/>
      <c r="JE496" s="233"/>
      <c r="JF496" s="223"/>
    </row>
    <row r="497" spans="1:266" s="231" customFormat="1" ht="15" x14ac:dyDescent="0.25">
      <c r="A497" s="238"/>
      <c r="B497" s="239"/>
      <c r="C497" s="514" t="s">
        <v>467</v>
      </c>
      <c r="D497" s="514"/>
      <c r="E497" s="514"/>
      <c r="F497" s="514"/>
      <c r="G497" s="514"/>
      <c r="H497" s="514"/>
      <c r="I497" s="514"/>
      <c r="J497" s="514"/>
      <c r="K497" s="514"/>
      <c r="L497" s="514"/>
      <c r="M497" s="514"/>
      <c r="N497" s="514"/>
      <c r="O497" s="514"/>
      <c r="P497" s="350">
        <v>31470.639999999999</v>
      </c>
      <c r="Q497" s="300"/>
      <c r="R497" s="297"/>
      <c r="HY497" s="223"/>
      <c r="HZ497" s="223"/>
      <c r="IA497" s="223"/>
      <c r="IB497" s="223"/>
      <c r="IC497" s="223"/>
      <c r="ID497" s="223"/>
      <c r="IE497" s="233"/>
      <c r="IF497" s="233"/>
      <c r="IG497" s="233"/>
      <c r="IH497" s="223"/>
      <c r="II497" s="233"/>
      <c r="IJ497" s="223"/>
      <c r="JA497" s="223"/>
      <c r="JB497" s="217" t="s">
        <v>467</v>
      </c>
      <c r="JC497" s="223"/>
      <c r="JE497" s="233"/>
      <c r="JF497" s="223"/>
    </row>
    <row r="498" spans="1:266" s="231" customFormat="1" ht="15" x14ac:dyDescent="0.25">
      <c r="A498" s="238"/>
      <c r="B498" s="239"/>
      <c r="C498" s="514" t="s">
        <v>745</v>
      </c>
      <c r="D498" s="514"/>
      <c r="E498" s="514"/>
      <c r="F498" s="514"/>
      <c r="G498" s="514"/>
      <c r="H498" s="514"/>
      <c r="I498" s="514"/>
      <c r="J498" s="514"/>
      <c r="K498" s="514"/>
      <c r="L498" s="514"/>
      <c r="M498" s="514"/>
      <c r="N498" s="514"/>
      <c r="O498" s="514"/>
      <c r="P498" s="350">
        <v>30275.35</v>
      </c>
      <c r="Q498" s="300"/>
      <c r="R498" s="297"/>
      <c r="HY498" s="223"/>
      <c r="HZ498" s="223"/>
      <c r="IA498" s="223"/>
      <c r="IB498" s="223"/>
      <c r="IC498" s="223"/>
      <c r="ID498" s="223"/>
      <c r="IE498" s="233"/>
      <c r="IF498" s="233"/>
      <c r="IG498" s="233"/>
      <c r="IH498" s="223"/>
      <c r="II498" s="233"/>
      <c r="IJ498" s="223"/>
      <c r="JA498" s="223"/>
      <c r="JB498" s="217" t="s">
        <v>745</v>
      </c>
      <c r="JC498" s="223"/>
      <c r="JE498" s="233"/>
      <c r="JF498" s="223"/>
    </row>
    <row r="499" spans="1:266" s="231" customFormat="1" ht="15" x14ac:dyDescent="0.25">
      <c r="A499" s="238"/>
      <c r="B499" s="239"/>
      <c r="C499" s="514" t="s">
        <v>746</v>
      </c>
      <c r="D499" s="514"/>
      <c r="E499" s="514"/>
      <c r="F499" s="514"/>
      <c r="G499" s="514"/>
      <c r="H499" s="514"/>
      <c r="I499" s="514"/>
      <c r="J499" s="514"/>
      <c r="K499" s="514"/>
      <c r="L499" s="514"/>
      <c r="M499" s="514"/>
      <c r="N499" s="514"/>
      <c r="O499" s="514"/>
      <c r="P499" s="350">
        <v>15852.81</v>
      </c>
      <c r="Q499" s="300"/>
      <c r="R499" s="297"/>
      <c r="HY499" s="223"/>
      <c r="HZ499" s="223"/>
      <c r="IA499" s="223"/>
      <c r="IB499" s="223"/>
      <c r="IC499" s="223"/>
      <c r="ID499" s="223"/>
      <c r="IE499" s="233"/>
      <c r="IF499" s="233"/>
      <c r="IG499" s="233"/>
      <c r="IH499" s="223"/>
      <c r="II499" s="233"/>
      <c r="IJ499" s="223"/>
      <c r="JA499" s="223"/>
      <c r="JB499" s="217" t="s">
        <v>746</v>
      </c>
      <c r="JC499" s="223"/>
      <c r="JE499" s="233"/>
      <c r="JF499" s="223"/>
    </row>
    <row r="500" spans="1:266" s="231" customFormat="1" ht="15" x14ac:dyDescent="0.25">
      <c r="A500" s="238"/>
      <c r="B500" s="239"/>
      <c r="C500" s="514" t="s">
        <v>645</v>
      </c>
      <c r="D500" s="514"/>
      <c r="E500" s="514"/>
      <c r="F500" s="514"/>
      <c r="G500" s="514"/>
      <c r="H500" s="514"/>
      <c r="I500" s="514"/>
      <c r="J500" s="514"/>
      <c r="K500" s="514"/>
      <c r="L500" s="514"/>
      <c r="M500" s="514"/>
      <c r="N500" s="514"/>
      <c r="O500" s="514"/>
      <c r="P500" s="350">
        <v>38548.43</v>
      </c>
      <c r="Q500" s="300"/>
      <c r="R500" s="297"/>
      <c r="HY500" s="223"/>
      <c r="HZ500" s="223"/>
      <c r="IA500" s="223"/>
      <c r="IB500" s="223"/>
      <c r="IC500" s="223"/>
      <c r="ID500" s="223"/>
      <c r="IE500" s="233"/>
      <c r="IF500" s="233"/>
      <c r="IG500" s="233"/>
      <c r="IH500" s="223"/>
      <c r="II500" s="233"/>
      <c r="IJ500" s="223"/>
      <c r="JA500" s="223"/>
      <c r="JB500" s="217" t="s">
        <v>645</v>
      </c>
      <c r="JC500" s="223"/>
      <c r="JE500" s="233"/>
      <c r="JF500" s="223"/>
    </row>
    <row r="501" spans="1:266" s="231" customFormat="1" ht="15" x14ac:dyDescent="0.25">
      <c r="A501" s="238"/>
      <c r="B501" s="239"/>
      <c r="C501" s="514" t="s">
        <v>511</v>
      </c>
      <c r="D501" s="514"/>
      <c r="E501" s="514"/>
      <c r="F501" s="514"/>
      <c r="G501" s="514"/>
      <c r="H501" s="514"/>
      <c r="I501" s="514"/>
      <c r="J501" s="514"/>
      <c r="K501" s="514"/>
      <c r="L501" s="514"/>
      <c r="M501" s="514"/>
      <c r="N501" s="514"/>
      <c r="O501" s="514"/>
      <c r="P501" s="351"/>
      <c r="Q501" s="300"/>
      <c r="R501" s="297"/>
      <c r="HY501" s="223"/>
      <c r="HZ501" s="223"/>
      <c r="IA501" s="223"/>
      <c r="IB501" s="223"/>
      <c r="IC501" s="223"/>
      <c r="ID501" s="223"/>
      <c r="IE501" s="233"/>
      <c r="IF501" s="233"/>
      <c r="IG501" s="233"/>
      <c r="IH501" s="223"/>
      <c r="II501" s="233"/>
      <c r="IJ501" s="223"/>
      <c r="JA501" s="223"/>
      <c r="JB501" s="217" t="s">
        <v>511</v>
      </c>
      <c r="JC501" s="223"/>
      <c r="JE501" s="233"/>
      <c r="JF501" s="223"/>
    </row>
    <row r="502" spans="1:266" s="231" customFormat="1" ht="15" x14ac:dyDescent="0.25">
      <c r="A502" s="238"/>
      <c r="B502" s="239"/>
      <c r="C502" s="514" t="s">
        <v>742</v>
      </c>
      <c r="D502" s="514"/>
      <c r="E502" s="514"/>
      <c r="F502" s="514"/>
      <c r="G502" s="514"/>
      <c r="H502" s="514"/>
      <c r="I502" s="514"/>
      <c r="J502" s="514"/>
      <c r="K502" s="514"/>
      <c r="L502" s="514"/>
      <c r="M502" s="514"/>
      <c r="N502" s="514"/>
      <c r="O502" s="514"/>
      <c r="P502" s="350">
        <v>5217.13</v>
      </c>
      <c r="Q502" s="300"/>
      <c r="R502" s="297"/>
      <c r="HY502" s="223"/>
      <c r="HZ502" s="223"/>
      <c r="IA502" s="223"/>
      <c r="IB502" s="223"/>
      <c r="IC502" s="223"/>
      <c r="ID502" s="223"/>
      <c r="IE502" s="233"/>
      <c r="IF502" s="233"/>
      <c r="IG502" s="233"/>
      <c r="IH502" s="223"/>
      <c r="II502" s="233"/>
      <c r="IJ502" s="223"/>
      <c r="JA502" s="223"/>
      <c r="JB502" s="217" t="s">
        <v>742</v>
      </c>
      <c r="JC502" s="223"/>
      <c r="JE502" s="233"/>
      <c r="JF502" s="223"/>
    </row>
    <row r="503" spans="1:266" s="231" customFormat="1" ht="15" x14ac:dyDescent="0.25">
      <c r="A503" s="238"/>
      <c r="B503" s="239"/>
      <c r="C503" s="514" t="s">
        <v>743</v>
      </c>
      <c r="D503" s="514"/>
      <c r="E503" s="514"/>
      <c r="F503" s="514"/>
      <c r="G503" s="514"/>
      <c r="H503" s="514"/>
      <c r="I503" s="514"/>
      <c r="J503" s="514"/>
      <c r="K503" s="514"/>
      <c r="L503" s="514"/>
      <c r="M503" s="514"/>
      <c r="N503" s="514"/>
      <c r="O503" s="514"/>
      <c r="P503" s="355">
        <v>823.91</v>
      </c>
      <c r="Q503" s="300"/>
      <c r="R503" s="297"/>
      <c r="HY503" s="223"/>
      <c r="HZ503" s="223"/>
      <c r="IA503" s="223"/>
      <c r="IB503" s="223"/>
      <c r="IC503" s="223"/>
      <c r="ID503" s="223"/>
      <c r="IE503" s="233"/>
      <c r="IF503" s="233"/>
      <c r="IG503" s="233"/>
      <c r="IH503" s="223"/>
      <c r="II503" s="233"/>
      <c r="IJ503" s="223"/>
      <c r="JA503" s="223"/>
      <c r="JB503" s="217" t="s">
        <v>743</v>
      </c>
      <c r="JC503" s="223"/>
      <c r="JE503" s="233"/>
      <c r="JF503" s="223"/>
    </row>
    <row r="504" spans="1:266" s="231" customFormat="1" ht="15" x14ac:dyDescent="0.25">
      <c r="A504" s="238"/>
      <c r="B504" s="239"/>
      <c r="C504" s="514" t="s">
        <v>744</v>
      </c>
      <c r="D504" s="514"/>
      <c r="E504" s="514"/>
      <c r="F504" s="514"/>
      <c r="G504" s="514"/>
      <c r="H504" s="514"/>
      <c r="I504" s="514"/>
      <c r="J504" s="514"/>
      <c r="K504" s="514"/>
      <c r="L504" s="514"/>
      <c r="M504" s="514"/>
      <c r="N504" s="514"/>
      <c r="O504" s="514"/>
      <c r="P504" s="355">
        <v>262.07</v>
      </c>
      <c r="Q504" s="300"/>
      <c r="R504" s="297"/>
      <c r="HY504" s="223"/>
      <c r="HZ504" s="223"/>
      <c r="IA504" s="223"/>
      <c r="IB504" s="223"/>
      <c r="IC504" s="223"/>
      <c r="ID504" s="223"/>
      <c r="IE504" s="233"/>
      <c r="IF504" s="233"/>
      <c r="IG504" s="233"/>
      <c r="IH504" s="223"/>
      <c r="II504" s="233"/>
      <c r="IJ504" s="223"/>
      <c r="JA504" s="223"/>
      <c r="JB504" s="217" t="s">
        <v>744</v>
      </c>
      <c r="JC504" s="223"/>
      <c r="JE504" s="233"/>
      <c r="JF504" s="223"/>
    </row>
    <row r="505" spans="1:266" s="231" customFormat="1" ht="15" x14ac:dyDescent="0.25">
      <c r="A505" s="238"/>
      <c r="B505" s="239"/>
      <c r="C505" s="514" t="s">
        <v>467</v>
      </c>
      <c r="D505" s="514"/>
      <c r="E505" s="514"/>
      <c r="F505" s="514"/>
      <c r="G505" s="514"/>
      <c r="H505" s="514"/>
      <c r="I505" s="514"/>
      <c r="J505" s="514"/>
      <c r="K505" s="514"/>
      <c r="L505" s="514"/>
      <c r="M505" s="514"/>
      <c r="N505" s="514"/>
      <c r="O505" s="514"/>
      <c r="P505" s="350">
        <v>24136.11</v>
      </c>
      <c r="Q505" s="300"/>
      <c r="R505" s="297"/>
      <c r="HY505" s="223"/>
      <c r="HZ505" s="223"/>
      <c r="IA505" s="223"/>
      <c r="IB505" s="223"/>
      <c r="IC505" s="223"/>
      <c r="ID505" s="223"/>
      <c r="IE505" s="233"/>
      <c r="IF505" s="233"/>
      <c r="IG505" s="233"/>
      <c r="IH505" s="223"/>
      <c r="II505" s="233"/>
      <c r="IJ505" s="223"/>
      <c r="JA505" s="223"/>
      <c r="JB505" s="217" t="s">
        <v>467</v>
      </c>
      <c r="JC505" s="223"/>
      <c r="JE505" s="233"/>
      <c r="JF505" s="223"/>
    </row>
    <row r="506" spans="1:266" s="231" customFormat="1" ht="15" x14ac:dyDescent="0.25">
      <c r="A506" s="238"/>
      <c r="B506" s="239"/>
      <c r="C506" s="514" t="s">
        <v>745</v>
      </c>
      <c r="D506" s="514"/>
      <c r="E506" s="514"/>
      <c r="F506" s="514"/>
      <c r="G506" s="514"/>
      <c r="H506" s="514"/>
      <c r="I506" s="514"/>
      <c r="J506" s="514"/>
      <c r="K506" s="514"/>
      <c r="L506" s="514"/>
      <c r="M506" s="514"/>
      <c r="N506" s="514"/>
      <c r="O506" s="514"/>
      <c r="P506" s="350">
        <v>5314.82</v>
      </c>
      <c r="Q506" s="300"/>
      <c r="R506" s="297"/>
      <c r="HY506" s="223"/>
      <c r="HZ506" s="223"/>
      <c r="IA506" s="223"/>
      <c r="IB506" s="223"/>
      <c r="IC506" s="223"/>
      <c r="ID506" s="223"/>
      <c r="IE506" s="233"/>
      <c r="IF506" s="233"/>
      <c r="IG506" s="233"/>
      <c r="IH506" s="223"/>
      <c r="II506" s="233"/>
      <c r="IJ506" s="223"/>
      <c r="JA506" s="223"/>
      <c r="JB506" s="217" t="s">
        <v>745</v>
      </c>
      <c r="JC506" s="223"/>
      <c r="JE506" s="233"/>
      <c r="JF506" s="223"/>
    </row>
    <row r="507" spans="1:266" s="231" customFormat="1" ht="15" x14ac:dyDescent="0.25">
      <c r="A507" s="238"/>
      <c r="B507" s="239"/>
      <c r="C507" s="514" t="s">
        <v>746</v>
      </c>
      <c r="D507" s="514"/>
      <c r="E507" s="514"/>
      <c r="F507" s="514"/>
      <c r="G507" s="514"/>
      <c r="H507" s="514"/>
      <c r="I507" s="514"/>
      <c r="J507" s="514"/>
      <c r="K507" s="514"/>
      <c r="L507" s="514"/>
      <c r="M507" s="514"/>
      <c r="N507" s="514"/>
      <c r="O507" s="514"/>
      <c r="P507" s="350">
        <v>2794.39</v>
      </c>
      <c r="Q507" s="300"/>
      <c r="R507" s="297"/>
      <c r="HY507" s="223"/>
      <c r="HZ507" s="223"/>
      <c r="IA507" s="223"/>
      <c r="IB507" s="223"/>
      <c r="IC507" s="223"/>
      <c r="ID507" s="223"/>
      <c r="IE507" s="233"/>
      <c r="IF507" s="233"/>
      <c r="IG507" s="233"/>
      <c r="IH507" s="223"/>
      <c r="II507" s="233"/>
      <c r="IJ507" s="223"/>
      <c r="JA507" s="223"/>
      <c r="JB507" s="217" t="s">
        <v>746</v>
      </c>
      <c r="JC507" s="223"/>
      <c r="JE507" s="233"/>
      <c r="JF507" s="223"/>
    </row>
    <row r="508" spans="1:266" s="231" customFormat="1" ht="15" x14ac:dyDescent="0.25">
      <c r="A508" s="238"/>
      <c r="B508" s="239"/>
      <c r="C508" s="514" t="s">
        <v>866</v>
      </c>
      <c r="D508" s="514"/>
      <c r="E508" s="514"/>
      <c r="F508" s="514"/>
      <c r="G508" s="514"/>
      <c r="H508" s="514"/>
      <c r="I508" s="514"/>
      <c r="J508" s="514"/>
      <c r="K508" s="514"/>
      <c r="L508" s="514"/>
      <c r="M508" s="514"/>
      <c r="N508" s="514"/>
      <c r="O508" s="514"/>
      <c r="P508" s="350">
        <v>1735833.33</v>
      </c>
      <c r="Q508" s="300"/>
      <c r="R508" s="297"/>
      <c r="HY508" s="223"/>
      <c r="HZ508" s="223"/>
      <c r="IA508" s="223"/>
      <c r="IB508" s="223"/>
      <c r="IC508" s="223"/>
      <c r="ID508" s="223"/>
      <c r="IE508" s="233"/>
      <c r="IF508" s="233"/>
      <c r="IG508" s="233"/>
      <c r="IH508" s="223"/>
      <c r="II508" s="233"/>
      <c r="IJ508" s="223"/>
      <c r="JA508" s="223"/>
      <c r="JB508" s="217" t="s">
        <v>866</v>
      </c>
      <c r="JC508" s="223"/>
      <c r="JE508" s="233"/>
      <c r="JF508" s="223"/>
    </row>
    <row r="509" spans="1:266" s="231" customFormat="1" ht="15" x14ac:dyDescent="0.25">
      <c r="A509" s="238"/>
      <c r="B509" s="239"/>
      <c r="C509" s="514" t="s">
        <v>867</v>
      </c>
      <c r="D509" s="514"/>
      <c r="E509" s="514"/>
      <c r="F509" s="514"/>
      <c r="G509" s="514"/>
      <c r="H509" s="514"/>
      <c r="I509" s="514"/>
      <c r="J509" s="514"/>
      <c r="K509" s="514"/>
      <c r="L509" s="514"/>
      <c r="M509" s="514"/>
      <c r="N509" s="514"/>
      <c r="O509" s="514"/>
      <c r="P509" s="350">
        <v>1735833.33</v>
      </c>
      <c r="Q509" s="300"/>
      <c r="R509" s="297"/>
      <c r="HY509" s="223"/>
      <c r="HZ509" s="223"/>
      <c r="IA509" s="223"/>
      <c r="IB509" s="223"/>
      <c r="IC509" s="223"/>
      <c r="ID509" s="223"/>
      <c r="IE509" s="233"/>
      <c r="IF509" s="233"/>
      <c r="IG509" s="233"/>
      <c r="IH509" s="223"/>
      <c r="II509" s="233"/>
      <c r="IJ509" s="223"/>
      <c r="JA509" s="223"/>
      <c r="JB509" s="217" t="s">
        <v>867</v>
      </c>
      <c r="JC509" s="223"/>
      <c r="JE509" s="233"/>
      <c r="JF509" s="223"/>
    </row>
    <row r="510" spans="1:266" s="231" customFormat="1" ht="15" x14ac:dyDescent="0.25">
      <c r="A510" s="238"/>
      <c r="B510" s="239"/>
      <c r="C510" s="514" t="s">
        <v>868</v>
      </c>
      <c r="D510" s="514"/>
      <c r="E510" s="514"/>
      <c r="F510" s="514"/>
      <c r="G510" s="514"/>
      <c r="H510" s="514"/>
      <c r="I510" s="514"/>
      <c r="J510" s="514"/>
      <c r="K510" s="514"/>
      <c r="L510" s="514"/>
      <c r="M510" s="514"/>
      <c r="N510" s="514"/>
      <c r="O510" s="514"/>
      <c r="P510" s="350">
        <v>16686.52</v>
      </c>
      <c r="Q510" s="300"/>
      <c r="R510" s="297"/>
      <c r="HY510" s="223"/>
      <c r="HZ510" s="223"/>
      <c r="IA510" s="223"/>
      <c r="IB510" s="223"/>
      <c r="IC510" s="223"/>
      <c r="ID510" s="223"/>
      <c r="IE510" s="233"/>
      <c r="IF510" s="233"/>
      <c r="IG510" s="233"/>
      <c r="IH510" s="223"/>
      <c r="II510" s="233"/>
      <c r="IJ510" s="223"/>
      <c r="JA510" s="223"/>
      <c r="JB510" s="217" t="s">
        <v>868</v>
      </c>
      <c r="JC510" s="223"/>
      <c r="JE510" s="233"/>
      <c r="JF510" s="223"/>
    </row>
    <row r="511" spans="1:266" s="231" customFormat="1" ht="15" x14ac:dyDescent="0.25">
      <c r="A511" s="238"/>
      <c r="B511" s="239"/>
      <c r="C511" s="514" t="s">
        <v>869</v>
      </c>
      <c r="D511" s="514"/>
      <c r="E511" s="514"/>
      <c r="F511" s="514"/>
      <c r="G511" s="514"/>
      <c r="H511" s="514"/>
      <c r="I511" s="514"/>
      <c r="J511" s="514"/>
      <c r="K511" s="514"/>
      <c r="L511" s="514"/>
      <c r="M511" s="514"/>
      <c r="N511" s="514"/>
      <c r="O511" s="514"/>
      <c r="P511" s="350">
        <v>16686.52</v>
      </c>
      <c r="Q511" s="300"/>
      <c r="R511" s="297"/>
      <c r="HY511" s="223"/>
      <c r="HZ511" s="223"/>
      <c r="IA511" s="223"/>
      <c r="IB511" s="223"/>
      <c r="IC511" s="223"/>
      <c r="ID511" s="223"/>
      <c r="IE511" s="233"/>
      <c r="IF511" s="233"/>
      <c r="IG511" s="233"/>
      <c r="IH511" s="223"/>
      <c r="II511" s="233"/>
      <c r="IJ511" s="223"/>
      <c r="JA511" s="223"/>
      <c r="JB511" s="217" t="s">
        <v>869</v>
      </c>
      <c r="JC511" s="223"/>
      <c r="JE511" s="233"/>
      <c r="JF511" s="223"/>
    </row>
    <row r="512" spans="1:266" s="231" customFormat="1" ht="15" x14ac:dyDescent="0.25">
      <c r="A512" s="238"/>
      <c r="B512" s="239"/>
      <c r="C512" s="514" t="s">
        <v>641</v>
      </c>
      <c r="D512" s="514"/>
      <c r="E512" s="514"/>
      <c r="F512" s="514"/>
      <c r="G512" s="514"/>
      <c r="H512" s="514"/>
      <c r="I512" s="514"/>
      <c r="J512" s="514"/>
      <c r="K512" s="514"/>
      <c r="L512" s="514"/>
      <c r="M512" s="514"/>
      <c r="N512" s="514"/>
      <c r="O512" s="514"/>
      <c r="P512" s="351"/>
      <c r="Q512" s="300"/>
      <c r="R512" s="297"/>
      <c r="HY512" s="223"/>
      <c r="HZ512" s="223"/>
      <c r="IA512" s="223"/>
      <c r="IB512" s="223"/>
      <c r="IC512" s="223"/>
      <c r="ID512" s="223"/>
      <c r="IE512" s="233"/>
      <c r="IF512" s="233"/>
      <c r="IG512" s="233"/>
      <c r="IH512" s="223"/>
      <c r="II512" s="233"/>
      <c r="IJ512" s="223"/>
      <c r="JA512" s="223"/>
      <c r="JB512" s="217" t="s">
        <v>641</v>
      </c>
      <c r="JC512" s="223"/>
      <c r="JE512" s="233"/>
      <c r="JF512" s="223"/>
    </row>
    <row r="513" spans="1:266" s="231" customFormat="1" ht="15" x14ac:dyDescent="0.25">
      <c r="A513" s="238"/>
      <c r="B513" s="239"/>
      <c r="C513" s="514" t="s">
        <v>642</v>
      </c>
      <c r="D513" s="514"/>
      <c r="E513" s="514"/>
      <c r="F513" s="514"/>
      <c r="G513" s="514"/>
      <c r="H513" s="514"/>
      <c r="I513" s="514"/>
      <c r="J513" s="514"/>
      <c r="K513" s="514"/>
      <c r="L513" s="514"/>
      <c r="M513" s="514"/>
      <c r="N513" s="514"/>
      <c r="O513" s="514"/>
      <c r="P513" s="350">
        <v>7945.96</v>
      </c>
      <c r="Q513" s="300"/>
      <c r="R513" s="297"/>
      <c r="HY513" s="223"/>
      <c r="HZ513" s="223"/>
      <c r="IA513" s="223"/>
      <c r="IB513" s="223"/>
      <c r="IC513" s="223"/>
      <c r="ID513" s="223"/>
      <c r="IE513" s="233"/>
      <c r="IF513" s="233"/>
      <c r="IG513" s="233"/>
      <c r="IH513" s="223"/>
      <c r="II513" s="233"/>
      <c r="IJ513" s="223"/>
      <c r="JA513" s="223"/>
      <c r="JB513" s="217" t="s">
        <v>642</v>
      </c>
      <c r="JC513" s="223"/>
      <c r="JE513" s="233"/>
      <c r="JF513" s="223"/>
    </row>
    <row r="514" spans="1:266" s="231" customFormat="1" ht="15" x14ac:dyDescent="0.25">
      <c r="A514" s="238"/>
      <c r="B514" s="239"/>
      <c r="C514" s="514" t="s">
        <v>643</v>
      </c>
      <c r="D514" s="514"/>
      <c r="E514" s="514"/>
      <c r="F514" s="514"/>
      <c r="G514" s="514"/>
      <c r="H514" s="514"/>
      <c r="I514" s="514"/>
      <c r="J514" s="514"/>
      <c r="K514" s="514"/>
      <c r="L514" s="514"/>
      <c r="M514" s="514"/>
      <c r="N514" s="514"/>
      <c r="O514" s="514"/>
      <c r="P514" s="350">
        <v>5880.01</v>
      </c>
      <c r="Q514" s="300"/>
      <c r="R514" s="297"/>
      <c r="HY514" s="223"/>
      <c r="HZ514" s="223"/>
      <c r="IA514" s="223"/>
      <c r="IB514" s="223"/>
      <c r="IC514" s="223"/>
      <c r="ID514" s="223"/>
      <c r="IE514" s="233"/>
      <c r="IF514" s="233"/>
      <c r="IG514" s="233"/>
      <c r="IH514" s="223"/>
      <c r="II514" s="233"/>
      <c r="IJ514" s="223"/>
      <c r="JA514" s="223"/>
      <c r="JB514" s="217" t="s">
        <v>643</v>
      </c>
      <c r="JC514" s="223"/>
      <c r="JE514" s="233"/>
      <c r="JF514" s="223"/>
    </row>
    <row r="515" spans="1:266" s="231" customFormat="1" ht="15" x14ac:dyDescent="0.25">
      <c r="A515" s="238"/>
      <c r="B515" s="239"/>
      <c r="C515" s="514" t="s">
        <v>644</v>
      </c>
      <c r="D515" s="514"/>
      <c r="E515" s="514"/>
      <c r="F515" s="514"/>
      <c r="G515" s="514"/>
      <c r="H515" s="514"/>
      <c r="I515" s="514"/>
      <c r="J515" s="514"/>
      <c r="K515" s="514"/>
      <c r="L515" s="514"/>
      <c r="M515" s="514"/>
      <c r="N515" s="514"/>
      <c r="O515" s="514"/>
      <c r="P515" s="350">
        <v>2860.55</v>
      </c>
      <c r="Q515" s="300"/>
      <c r="R515" s="297"/>
      <c r="HY515" s="223"/>
      <c r="HZ515" s="223"/>
      <c r="IA515" s="223"/>
      <c r="IB515" s="223"/>
      <c r="IC515" s="223"/>
      <c r="ID515" s="223"/>
      <c r="IE515" s="233"/>
      <c r="IF515" s="233"/>
      <c r="IG515" s="233"/>
      <c r="IH515" s="223"/>
      <c r="II515" s="233"/>
      <c r="IJ515" s="223"/>
      <c r="JA515" s="223"/>
      <c r="JB515" s="217" t="s">
        <v>644</v>
      </c>
      <c r="JC515" s="223"/>
      <c r="JE515" s="233"/>
      <c r="JF515" s="223"/>
    </row>
    <row r="516" spans="1:266" s="231" customFormat="1" ht="15" x14ac:dyDescent="0.25">
      <c r="A516" s="238"/>
      <c r="B516" s="239"/>
      <c r="C516" s="514" t="s">
        <v>599</v>
      </c>
      <c r="D516" s="514"/>
      <c r="E516" s="514"/>
      <c r="F516" s="514"/>
      <c r="G516" s="514"/>
      <c r="H516" s="514"/>
      <c r="I516" s="514"/>
      <c r="J516" s="514"/>
      <c r="K516" s="514"/>
      <c r="L516" s="514"/>
      <c r="M516" s="514"/>
      <c r="N516" s="514"/>
      <c r="O516" s="514"/>
      <c r="P516" s="350">
        <v>44865.14</v>
      </c>
      <c r="Q516" s="300"/>
      <c r="R516" s="297"/>
      <c r="HY516" s="223"/>
      <c r="HZ516" s="223"/>
      <c r="IA516" s="223"/>
      <c r="IB516" s="223"/>
      <c r="IC516" s="223"/>
      <c r="ID516" s="223"/>
      <c r="IE516" s="233"/>
      <c r="IF516" s="233"/>
      <c r="IG516" s="233"/>
      <c r="IH516" s="223"/>
      <c r="II516" s="233"/>
      <c r="IJ516" s="223"/>
      <c r="JA516" s="223"/>
      <c r="JB516" s="217" t="s">
        <v>599</v>
      </c>
      <c r="JC516" s="223"/>
      <c r="JE516" s="233"/>
      <c r="JF516" s="223"/>
    </row>
    <row r="517" spans="1:266" s="231" customFormat="1" ht="15" x14ac:dyDescent="0.25">
      <c r="A517" s="238"/>
      <c r="B517" s="239"/>
      <c r="C517" s="514" t="s">
        <v>600</v>
      </c>
      <c r="D517" s="514"/>
      <c r="E517" s="514"/>
      <c r="F517" s="514"/>
      <c r="G517" s="514"/>
      <c r="H517" s="514"/>
      <c r="I517" s="514"/>
      <c r="J517" s="514"/>
      <c r="K517" s="514"/>
      <c r="L517" s="514"/>
      <c r="M517" s="514"/>
      <c r="N517" s="514"/>
      <c r="O517" s="514"/>
      <c r="P517" s="350">
        <v>41470.18</v>
      </c>
      <c r="Q517" s="300"/>
      <c r="R517" s="297"/>
      <c r="HY517" s="223"/>
      <c r="HZ517" s="223"/>
      <c r="IA517" s="223"/>
      <c r="IB517" s="223"/>
      <c r="IC517" s="223"/>
      <c r="ID517" s="223"/>
      <c r="IE517" s="233"/>
      <c r="IF517" s="233"/>
      <c r="IG517" s="233"/>
      <c r="IH517" s="223"/>
      <c r="II517" s="233"/>
      <c r="IJ517" s="223"/>
      <c r="JA517" s="223"/>
      <c r="JB517" s="217" t="s">
        <v>600</v>
      </c>
      <c r="JC517" s="223"/>
      <c r="JE517" s="233"/>
      <c r="JF517" s="223"/>
    </row>
    <row r="518" spans="1:266" s="231" customFormat="1" ht="15" x14ac:dyDescent="0.25">
      <c r="A518" s="238"/>
      <c r="B518" s="239"/>
      <c r="C518" s="514" t="s">
        <v>601</v>
      </c>
      <c r="D518" s="514"/>
      <c r="E518" s="514"/>
      <c r="F518" s="514"/>
      <c r="G518" s="514"/>
      <c r="H518" s="514"/>
      <c r="I518" s="514"/>
      <c r="J518" s="514"/>
      <c r="K518" s="514"/>
      <c r="L518" s="514"/>
      <c r="M518" s="514"/>
      <c r="N518" s="514"/>
      <c r="O518" s="514"/>
      <c r="P518" s="350">
        <v>21507.75</v>
      </c>
      <c r="Q518" s="300"/>
      <c r="R518" s="297"/>
      <c r="HY518" s="223"/>
      <c r="HZ518" s="223"/>
      <c r="IA518" s="223"/>
      <c r="IB518" s="223"/>
      <c r="IC518" s="223"/>
      <c r="ID518" s="223"/>
      <c r="IE518" s="233"/>
      <c r="IF518" s="233"/>
      <c r="IG518" s="233"/>
      <c r="IH518" s="223"/>
      <c r="II518" s="233"/>
      <c r="IJ518" s="223"/>
      <c r="JA518" s="223"/>
      <c r="JB518" s="217" t="s">
        <v>601</v>
      </c>
      <c r="JC518" s="223"/>
      <c r="JE518" s="233"/>
      <c r="JF518" s="223"/>
    </row>
    <row r="519" spans="1:266" s="231" customFormat="1" ht="15" x14ac:dyDescent="0.25">
      <c r="A519" s="238"/>
      <c r="B519" s="237"/>
      <c r="C519" s="515" t="s">
        <v>870</v>
      </c>
      <c r="D519" s="515"/>
      <c r="E519" s="515"/>
      <c r="F519" s="515"/>
      <c r="G519" s="515"/>
      <c r="H519" s="515"/>
      <c r="I519" s="515"/>
      <c r="J519" s="515"/>
      <c r="K519" s="515"/>
      <c r="L519" s="515"/>
      <c r="M519" s="515"/>
      <c r="N519" s="515"/>
      <c r="O519" s="515"/>
      <c r="P519" s="352">
        <v>1912305.44</v>
      </c>
      <c r="Q519" s="300"/>
      <c r="R519" s="297"/>
      <c r="HY519" s="223"/>
      <c r="HZ519" s="223"/>
      <c r="IA519" s="223"/>
      <c r="IB519" s="223"/>
      <c r="IC519" s="223"/>
      <c r="ID519" s="223"/>
      <c r="IE519" s="233"/>
      <c r="IF519" s="233"/>
      <c r="IG519" s="233"/>
      <c r="IH519" s="223"/>
      <c r="II519" s="233"/>
      <c r="IJ519" s="223"/>
      <c r="JA519" s="223"/>
      <c r="JC519" s="223" t="s">
        <v>870</v>
      </c>
      <c r="JE519" s="233"/>
      <c r="JF519" s="223"/>
    </row>
    <row r="520" spans="1:266" s="231" customFormat="1" ht="15" x14ac:dyDescent="0.25">
      <c r="A520" s="238"/>
      <c r="B520" s="239"/>
      <c r="C520" s="514" t="s">
        <v>748</v>
      </c>
      <c r="D520" s="514"/>
      <c r="E520" s="514"/>
      <c r="F520" s="514"/>
      <c r="G520" s="514"/>
      <c r="H520" s="514"/>
      <c r="I520" s="514"/>
      <c r="J520" s="514"/>
      <c r="K520" s="514"/>
      <c r="L520" s="514"/>
      <c r="M520" s="514"/>
      <c r="N520" s="514"/>
      <c r="O520" s="514"/>
      <c r="P520" s="351"/>
      <c r="Q520" s="300"/>
      <c r="R520" s="297"/>
      <c r="HY520" s="223"/>
      <c r="HZ520" s="223"/>
      <c r="IA520" s="223"/>
      <c r="IB520" s="223"/>
      <c r="IC520" s="223"/>
      <c r="ID520" s="223"/>
      <c r="IE520" s="233"/>
      <c r="IF520" s="233"/>
      <c r="IG520" s="233"/>
      <c r="IH520" s="223"/>
      <c r="II520" s="233"/>
      <c r="IJ520" s="223"/>
      <c r="JA520" s="223"/>
      <c r="JB520" s="217" t="s">
        <v>748</v>
      </c>
      <c r="JC520" s="223"/>
      <c r="JE520" s="233"/>
      <c r="JF520" s="223"/>
    </row>
    <row r="521" spans="1:266" s="231" customFormat="1" ht="15" x14ac:dyDescent="0.25">
      <c r="A521" s="238"/>
      <c r="B521" s="239"/>
      <c r="C521" s="514" t="s">
        <v>749</v>
      </c>
      <c r="D521" s="514"/>
      <c r="E521" s="514"/>
      <c r="F521" s="514"/>
      <c r="G521" s="514"/>
      <c r="H521" s="514"/>
      <c r="I521" s="514"/>
      <c r="J521" s="514"/>
      <c r="K521" s="353" t="s">
        <v>871</v>
      </c>
      <c r="L521" s="348"/>
      <c r="M521" s="348"/>
      <c r="O521" s="348"/>
      <c r="P521" s="354"/>
      <c r="Q521" s="300"/>
      <c r="R521" s="297"/>
      <c r="HY521" s="223"/>
      <c r="HZ521" s="223"/>
      <c r="IA521" s="223"/>
      <c r="IB521" s="223"/>
      <c r="IC521" s="223"/>
      <c r="ID521" s="223"/>
      <c r="IE521" s="233"/>
      <c r="IF521" s="233"/>
      <c r="IG521" s="233"/>
      <c r="IH521" s="223"/>
      <c r="II521" s="233"/>
      <c r="IJ521" s="223"/>
      <c r="JA521" s="223"/>
      <c r="JC521" s="223"/>
      <c r="JD521" s="217" t="s">
        <v>749</v>
      </c>
      <c r="JE521" s="233"/>
      <c r="JF521" s="223"/>
    </row>
    <row r="522" spans="1:266" s="231" customFormat="1" ht="15" x14ac:dyDescent="0.25">
      <c r="A522" s="238"/>
      <c r="B522" s="239"/>
      <c r="C522" s="514" t="s">
        <v>751</v>
      </c>
      <c r="D522" s="514"/>
      <c r="E522" s="514"/>
      <c r="F522" s="514"/>
      <c r="G522" s="514"/>
      <c r="H522" s="514"/>
      <c r="I522" s="514"/>
      <c r="J522" s="514"/>
      <c r="K522" s="353" t="s">
        <v>872</v>
      </c>
      <c r="L522" s="348"/>
      <c r="M522" s="348"/>
      <c r="O522" s="348"/>
      <c r="P522" s="354"/>
      <c r="Q522" s="300"/>
      <c r="R522" s="297"/>
      <c r="HY522" s="223"/>
      <c r="HZ522" s="223"/>
      <c r="IA522" s="223"/>
      <c r="IB522" s="223"/>
      <c r="IC522" s="223"/>
      <c r="ID522" s="223"/>
      <c r="IE522" s="233"/>
      <c r="IF522" s="233"/>
      <c r="IG522" s="233"/>
      <c r="IH522" s="223"/>
      <c r="II522" s="233"/>
      <c r="IJ522" s="223"/>
      <c r="JA522" s="223"/>
      <c r="JC522" s="223"/>
      <c r="JD522" s="217" t="s">
        <v>751</v>
      </c>
      <c r="JE522" s="233"/>
      <c r="JF522" s="223"/>
    </row>
    <row r="523" spans="1:266" s="231" customFormat="1" ht="15" x14ac:dyDescent="0.25">
      <c r="A523" s="238"/>
      <c r="B523" s="239"/>
      <c r="C523" s="514" t="s">
        <v>873</v>
      </c>
      <c r="D523" s="514"/>
      <c r="E523" s="514"/>
      <c r="F523" s="514"/>
      <c r="G523" s="514"/>
      <c r="H523" s="514"/>
      <c r="I523" s="514"/>
      <c r="J523" s="514"/>
      <c r="K523" s="514"/>
      <c r="L523" s="514"/>
      <c r="M523" s="514"/>
      <c r="N523" s="514"/>
      <c r="O523" s="514"/>
      <c r="P523" s="350">
        <v>13349.22</v>
      </c>
      <c r="Q523" s="300"/>
      <c r="R523" s="297"/>
      <c r="HY523" s="223"/>
      <c r="HZ523" s="223"/>
      <c r="IA523" s="223"/>
      <c r="IB523" s="223"/>
      <c r="IC523" s="223"/>
      <c r="ID523" s="223"/>
      <c r="IE523" s="233"/>
      <c r="IF523" s="233"/>
      <c r="IG523" s="233"/>
      <c r="IH523" s="223"/>
      <c r="II523" s="233"/>
      <c r="IJ523" s="223"/>
      <c r="JA523" s="223"/>
      <c r="JB523" s="217" t="s">
        <v>873</v>
      </c>
      <c r="JC523" s="223"/>
      <c r="JE523" s="233"/>
      <c r="JF523" s="223"/>
    </row>
    <row r="524" spans="1:266" s="231" customFormat="1" ht="15" x14ac:dyDescent="0.25">
      <c r="A524" s="238"/>
      <c r="B524" s="239"/>
      <c r="C524" s="514" t="s">
        <v>641</v>
      </c>
      <c r="D524" s="514"/>
      <c r="E524" s="514"/>
      <c r="F524" s="514"/>
      <c r="G524" s="514"/>
      <c r="H524" s="514"/>
      <c r="I524" s="514"/>
      <c r="J524" s="514"/>
      <c r="K524" s="514"/>
      <c r="L524" s="514"/>
      <c r="M524" s="514"/>
      <c r="N524" s="514"/>
      <c r="O524" s="514"/>
      <c r="P524" s="351"/>
      <c r="Q524" s="300"/>
      <c r="R524" s="297"/>
      <c r="HY524" s="223"/>
      <c r="HZ524" s="223"/>
      <c r="IA524" s="223"/>
      <c r="IB524" s="223"/>
      <c r="IC524" s="223"/>
      <c r="ID524" s="223"/>
      <c r="IE524" s="233"/>
      <c r="IF524" s="233"/>
      <c r="IG524" s="233"/>
      <c r="IH524" s="223"/>
      <c r="II524" s="233"/>
      <c r="IJ524" s="223"/>
      <c r="JA524" s="223"/>
      <c r="JB524" s="217" t="s">
        <v>641</v>
      </c>
      <c r="JC524" s="223"/>
      <c r="JE524" s="233"/>
      <c r="JF524" s="223"/>
    </row>
    <row r="525" spans="1:266" s="231" customFormat="1" ht="22.5" x14ac:dyDescent="0.25">
      <c r="A525" s="238"/>
      <c r="B525" s="239" t="s">
        <v>874</v>
      </c>
      <c r="C525" s="514" t="s">
        <v>875</v>
      </c>
      <c r="D525" s="514"/>
      <c r="E525" s="514"/>
      <c r="F525" s="514"/>
      <c r="G525" s="514"/>
      <c r="H525" s="514"/>
      <c r="I525" s="514"/>
      <c r="J525" s="514"/>
      <c r="K525" s="514"/>
      <c r="L525" s="514"/>
      <c r="M525" s="514"/>
      <c r="N525" s="514"/>
      <c r="O525" s="514"/>
      <c r="P525" s="350">
        <v>13349.22</v>
      </c>
      <c r="Q525" s="300"/>
      <c r="R525" s="297"/>
      <c r="HY525" s="223"/>
      <c r="HZ525" s="223"/>
      <c r="IA525" s="223"/>
      <c r="IB525" s="223"/>
      <c r="IC525" s="223"/>
      <c r="ID525" s="223"/>
      <c r="IE525" s="233"/>
      <c r="IF525" s="233"/>
      <c r="IG525" s="233"/>
      <c r="IH525" s="223"/>
      <c r="II525" s="233"/>
      <c r="IJ525" s="223"/>
      <c r="JA525" s="223"/>
      <c r="JB525" s="217" t="s">
        <v>875</v>
      </c>
      <c r="JC525" s="223"/>
      <c r="JE525" s="233"/>
      <c r="JF525" s="223"/>
    </row>
    <row r="526" spans="1:266" s="231" customFormat="1" ht="15" x14ac:dyDescent="0.25">
      <c r="A526" s="238"/>
      <c r="B526" s="239"/>
      <c r="C526" s="514" t="s">
        <v>876</v>
      </c>
      <c r="D526" s="514"/>
      <c r="E526" s="514"/>
      <c r="F526" s="514"/>
      <c r="G526" s="514"/>
      <c r="H526" s="514"/>
      <c r="I526" s="514"/>
      <c r="J526" s="514"/>
      <c r="K526" s="514"/>
      <c r="L526" s="514"/>
      <c r="M526" s="514"/>
      <c r="N526" s="514"/>
      <c r="O526" s="514"/>
      <c r="P526" s="350">
        <v>3337.3</v>
      </c>
      <c r="Q526" s="300"/>
      <c r="R526" s="297"/>
      <c r="HY526" s="223"/>
      <c r="HZ526" s="223"/>
      <c r="IA526" s="223"/>
      <c r="IB526" s="223"/>
      <c r="IC526" s="223"/>
      <c r="ID526" s="223"/>
      <c r="IE526" s="233"/>
      <c r="IF526" s="233"/>
      <c r="IG526" s="233"/>
      <c r="IH526" s="223"/>
      <c r="II526" s="233"/>
      <c r="IJ526" s="223"/>
      <c r="JA526" s="223"/>
      <c r="JB526" s="217" t="s">
        <v>876</v>
      </c>
      <c r="JC526" s="223"/>
      <c r="JE526" s="233"/>
      <c r="JF526" s="223"/>
    </row>
    <row r="527" spans="1:266" s="231" customFormat="1" ht="15" x14ac:dyDescent="0.25">
      <c r="A527" s="238"/>
      <c r="B527" s="239"/>
      <c r="C527" s="514" t="s">
        <v>641</v>
      </c>
      <c r="D527" s="514"/>
      <c r="E527" s="514"/>
      <c r="F527" s="514"/>
      <c r="G527" s="514"/>
      <c r="H527" s="514"/>
      <c r="I527" s="514"/>
      <c r="J527" s="514"/>
      <c r="K527" s="514"/>
      <c r="L527" s="514"/>
      <c r="M527" s="514"/>
      <c r="N527" s="514"/>
      <c r="O527" s="514"/>
      <c r="P527" s="351"/>
      <c r="Q527" s="300"/>
      <c r="R527" s="297"/>
      <c r="HY527" s="223"/>
      <c r="HZ527" s="223"/>
      <c r="IA527" s="223"/>
      <c r="IB527" s="223"/>
      <c r="IC527" s="223"/>
      <c r="ID527" s="223"/>
      <c r="IE527" s="233"/>
      <c r="IF527" s="233"/>
      <c r="IG527" s="233"/>
      <c r="IH527" s="223"/>
      <c r="II527" s="233"/>
      <c r="IJ527" s="223"/>
      <c r="JA527" s="223"/>
      <c r="JB527" s="217" t="s">
        <v>641</v>
      </c>
      <c r="JC527" s="223"/>
      <c r="JE527" s="233"/>
      <c r="JF527" s="223"/>
    </row>
    <row r="528" spans="1:266" s="231" customFormat="1" ht="22.5" x14ac:dyDescent="0.25">
      <c r="A528" s="238"/>
      <c r="B528" s="239" t="s">
        <v>877</v>
      </c>
      <c r="C528" s="514" t="s">
        <v>875</v>
      </c>
      <c r="D528" s="514"/>
      <c r="E528" s="514"/>
      <c r="F528" s="514"/>
      <c r="G528" s="514"/>
      <c r="H528" s="514"/>
      <c r="I528" s="514"/>
      <c r="J528" s="514"/>
      <c r="K528" s="514"/>
      <c r="L528" s="514"/>
      <c r="M528" s="514"/>
      <c r="N528" s="514"/>
      <c r="O528" s="514"/>
      <c r="P528" s="350">
        <v>3337.3</v>
      </c>
      <c r="Q528" s="300"/>
      <c r="R528" s="297"/>
      <c r="HY528" s="223"/>
      <c r="HZ528" s="223"/>
      <c r="IA528" s="223"/>
      <c r="IB528" s="223"/>
      <c r="IC528" s="223"/>
      <c r="ID528" s="223"/>
      <c r="IE528" s="233"/>
      <c r="IF528" s="233"/>
      <c r="IG528" s="233"/>
      <c r="IH528" s="223"/>
      <c r="II528" s="233"/>
      <c r="IJ528" s="223"/>
      <c r="JA528" s="223"/>
      <c r="JB528" s="217" t="s">
        <v>875</v>
      </c>
      <c r="JC528" s="223"/>
      <c r="JE528" s="233"/>
      <c r="JF528" s="223"/>
    </row>
    <row r="529" spans="1:268" s="231" customFormat="1" ht="1.5" customHeight="1" x14ac:dyDescent="0.25">
      <c r="A529" s="298"/>
      <c r="B529" s="356"/>
      <c r="C529" s="356"/>
      <c r="D529" s="356"/>
      <c r="E529" s="356"/>
      <c r="F529" s="356"/>
      <c r="G529" s="356"/>
      <c r="H529" s="356"/>
      <c r="I529" s="356"/>
      <c r="J529" s="356"/>
      <c r="K529" s="356"/>
      <c r="L529" s="356"/>
      <c r="M529" s="356"/>
      <c r="N529" s="229"/>
      <c r="O529" s="299"/>
      <c r="P529" s="357"/>
      <c r="Q529" s="300"/>
      <c r="R529" s="297"/>
    </row>
    <row r="530" spans="1:268" s="231" customFormat="1" ht="15" x14ac:dyDescent="0.25">
      <c r="A530" s="238"/>
      <c r="B530" s="237"/>
      <c r="C530" s="515" t="s">
        <v>472</v>
      </c>
      <c r="D530" s="515"/>
      <c r="E530" s="515"/>
      <c r="F530" s="515"/>
      <c r="G530" s="515"/>
      <c r="H530" s="515"/>
      <c r="I530" s="515"/>
      <c r="J530" s="515"/>
      <c r="K530" s="515"/>
      <c r="L530" s="515"/>
      <c r="M530" s="515"/>
      <c r="N530" s="515"/>
      <c r="O530" s="515"/>
      <c r="P530" s="349"/>
      <c r="Q530" s="300"/>
      <c r="R530" s="297"/>
      <c r="JG530" s="223" t="s">
        <v>472</v>
      </c>
    </row>
    <row r="531" spans="1:268" s="231" customFormat="1" ht="15" x14ac:dyDescent="0.25">
      <c r="A531" s="238"/>
      <c r="B531" s="239"/>
      <c r="C531" s="514" t="s">
        <v>597</v>
      </c>
      <c r="D531" s="514"/>
      <c r="E531" s="514"/>
      <c r="F531" s="514"/>
      <c r="G531" s="514"/>
      <c r="H531" s="514"/>
      <c r="I531" s="514"/>
      <c r="J531" s="514"/>
      <c r="K531" s="514"/>
      <c r="L531" s="514"/>
      <c r="M531" s="514"/>
      <c r="N531" s="514"/>
      <c r="O531" s="514"/>
      <c r="P531" s="350">
        <v>328431.46000000002</v>
      </c>
      <c r="Q531" s="295"/>
      <c r="R531" s="296"/>
      <c r="JG531" s="223"/>
      <c r="JH531" s="217" t="s">
        <v>597</v>
      </c>
    </row>
    <row r="532" spans="1:268" s="231" customFormat="1" ht="15" x14ac:dyDescent="0.25">
      <c r="A532" s="238"/>
      <c r="B532" s="239"/>
      <c r="C532" s="514" t="s">
        <v>511</v>
      </c>
      <c r="D532" s="514"/>
      <c r="E532" s="514"/>
      <c r="F532" s="514"/>
      <c r="G532" s="514"/>
      <c r="H532" s="514"/>
      <c r="I532" s="514"/>
      <c r="J532" s="514"/>
      <c r="K532" s="514"/>
      <c r="L532" s="514"/>
      <c r="M532" s="514"/>
      <c r="N532" s="514"/>
      <c r="O532" s="514"/>
      <c r="P532" s="351"/>
      <c r="Q532" s="295"/>
      <c r="R532" s="296"/>
      <c r="JG532" s="223"/>
      <c r="JH532" s="217" t="s">
        <v>511</v>
      </c>
    </row>
    <row r="533" spans="1:268" s="231" customFormat="1" ht="15" x14ac:dyDescent="0.25">
      <c r="A533" s="238"/>
      <c r="B533" s="239"/>
      <c r="C533" s="514" t="s">
        <v>471</v>
      </c>
      <c r="D533" s="514"/>
      <c r="E533" s="514"/>
      <c r="F533" s="514"/>
      <c r="G533" s="514"/>
      <c r="H533" s="514"/>
      <c r="I533" s="514"/>
      <c r="J533" s="514"/>
      <c r="K533" s="514"/>
      <c r="L533" s="514"/>
      <c r="M533" s="514"/>
      <c r="N533" s="514"/>
      <c r="O533" s="514"/>
      <c r="P533" s="350">
        <v>53197.94</v>
      </c>
      <c r="Q533" s="295"/>
      <c r="R533" s="296"/>
      <c r="JG533" s="223"/>
      <c r="JH533" s="217" t="s">
        <v>471</v>
      </c>
    </row>
    <row r="534" spans="1:268" s="231" customFormat="1" ht="15" x14ac:dyDescent="0.25">
      <c r="A534" s="238"/>
      <c r="B534" s="239"/>
      <c r="C534" s="514" t="s">
        <v>470</v>
      </c>
      <c r="D534" s="514"/>
      <c r="E534" s="514"/>
      <c r="F534" s="514"/>
      <c r="G534" s="514"/>
      <c r="H534" s="514"/>
      <c r="I534" s="514"/>
      <c r="J534" s="514"/>
      <c r="K534" s="514"/>
      <c r="L534" s="514"/>
      <c r="M534" s="514"/>
      <c r="N534" s="514"/>
      <c r="O534" s="514"/>
      <c r="P534" s="350">
        <v>27429.27</v>
      </c>
      <c r="Q534" s="295"/>
      <c r="R534" s="296"/>
      <c r="JG534" s="223"/>
      <c r="JH534" s="217" t="s">
        <v>470</v>
      </c>
    </row>
    <row r="535" spans="1:268" s="231" customFormat="1" ht="15" x14ac:dyDescent="0.25">
      <c r="A535" s="238"/>
      <c r="B535" s="239"/>
      <c r="C535" s="514" t="s">
        <v>598</v>
      </c>
      <c r="D535" s="514"/>
      <c r="E535" s="514"/>
      <c r="F535" s="514"/>
      <c r="G535" s="514"/>
      <c r="H535" s="514"/>
      <c r="I535" s="514"/>
      <c r="J535" s="514"/>
      <c r="K535" s="514"/>
      <c r="L535" s="514"/>
      <c r="M535" s="514"/>
      <c r="N535" s="514"/>
      <c r="O535" s="514"/>
      <c r="P535" s="350">
        <v>7541.28</v>
      </c>
      <c r="Q535" s="295"/>
      <c r="R535" s="296"/>
      <c r="JG535" s="223"/>
      <c r="JH535" s="217" t="s">
        <v>598</v>
      </c>
    </row>
    <row r="536" spans="1:268" s="231" customFormat="1" ht="15" x14ac:dyDescent="0.25">
      <c r="A536" s="238"/>
      <c r="B536" s="239"/>
      <c r="C536" s="514" t="s">
        <v>469</v>
      </c>
      <c r="D536" s="514"/>
      <c r="E536" s="514"/>
      <c r="F536" s="514"/>
      <c r="G536" s="514"/>
      <c r="H536" s="514"/>
      <c r="I536" s="514"/>
      <c r="J536" s="514"/>
      <c r="K536" s="514"/>
      <c r="L536" s="514"/>
      <c r="M536" s="514"/>
      <c r="N536" s="514"/>
      <c r="O536" s="514"/>
      <c r="P536" s="350">
        <v>240262.97</v>
      </c>
      <c r="Q536" s="295"/>
      <c r="R536" s="296"/>
      <c r="JG536" s="223"/>
      <c r="JH536" s="217" t="s">
        <v>469</v>
      </c>
    </row>
    <row r="537" spans="1:268" s="231" customFormat="1" ht="15" x14ac:dyDescent="0.25">
      <c r="A537" s="238"/>
      <c r="B537" s="239"/>
      <c r="C537" s="514" t="s">
        <v>468</v>
      </c>
      <c r="D537" s="514"/>
      <c r="E537" s="514"/>
      <c r="F537" s="514"/>
      <c r="G537" s="514"/>
      <c r="H537" s="514"/>
      <c r="I537" s="514"/>
      <c r="J537" s="514"/>
      <c r="K537" s="514"/>
      <c r="L537" s="514"/>
      <c r="M537" s="514"/>
      <c r="N537" s="514"/>
      <c r="O537" s="514"/>
      <c r="P537" s="350">
        <v>362049.19</v>
      </c>
      <c r="Q537" s="295"/>
      <c r="R537" s="296"/>
      <c r="JG537" s="223"/>
      <c r="JH537" s="217" t="s">
        <v>468</v>
      </c>
    </row>
    <row r="538" spans="1:268" s="231" customFormat="1" ht="15" x14ac:dyDescent="0.25">
      <c r="A538" s="238"/>
      <c r="B538" s="239"/>
      <c r="C538" s="514" t="s">
        <v>511</v>
      </c>
      <c r="D538" s="514"/>
      <c r="E538" s="514"/>
      <c r="F538" s="514"/>
      <c r="G538" s="514"/>
      <c r="H538" s="514"/>
      <c r="I538" s="514"/>
      <c r="J538" s="514"/>
      <c r="K538" s="514"/>
      <c r="L538" s="514"/>
      <c r="M538" s="514"/>
      <c r="N538" s="514"/>
      <c r="O538" s="514"/>
      <c r="P538" s="351"/>
      <c r="Q538" s="295"/>
      <c r="R538" s="296"/>
      <c r="JG538" s="223"/>
      <c r="JH538" s="217" t="s">
        <v>511</v>
      </c>
    </row>
    <row r="539" spans="1:268" s="231" customFormat="1" ht="15" x14ac:dyDescent="0.25">
      <c r="A539" s="238"/>
      <c r="B539" s="239"/>
      <c r="C539" s="514" t="s">
        <v>742</v>
      </c>
      <c r="D539" s="514"/>
      <c r="E539" s="514"/>
      <c r="F539" s="514"/>
      <c r="G539" s="514"/>
      <c r="H539" s="514"/>
      <c r="I539" s="514"/>
      <c r="J539" s="514"/>
      <c r="K539" s="514"/>
      <c r="L539" s="514"/>
      <c r="M539" s="514"/>
      <c r="N539" s="514"/>
      <c r="O539" s="514"/>
      <c r="P539" s="350">
        <v>40034.85</v>
      </c>
      <c r="Q539" s="295"/>
      <c r="R539" s="296"/>
      <c r="JG539" s="223"/>
      <c r="JH539" s="217" t="s">
        <v>742</v>
      </c>
    </row>
    <row r="540" spans="1:268" s="231" customFormat="1" ht="15" x14ac:dyDescent="0.25">
      <c r="A540" s="238"/>
      <c r="B540" s="239"/>
      <c r="C540" s="514" t="s">
        <v>743</v>
      </c>
      <c r="D540" s="514"/>
      <c r="E540" s="514"/>
      <c r="F540" s="514"/>
      <c r="G540" s="514"/>
      <c r="H540" s="514"/>
      <c r="I540" s="514"/>
      <c r="J540" s="514"/>
      <c r="K540" s="514"/>
      <c r="L540" s="514"/>
      <c r="M540" s="514"/>
      <c r="N540" s="514"/>
      <c r="O540" s="514"/>
      <c r="P540" s="350">
        <v>26605.360000000001</v>
      </c>
      <c r="Q540" s="295"/>
      <c r="R540" s="296"/>
      <c r="JG540" s="223"/>
      <c r="JH540" s="217" t="s">
        <v>743</v>
      </c>
    </row>
    <row r="541" spans="1:268" s="231" customFormat="1" ht="15" x14ac:dyDescent="0.25">
      <c r="A541" s="238"/>
      <c r="B541" s="239"/>
      <c r="C541" s="514" t="s">
        <v>744</v>
      </c>
      <c r="D541" s="514"/>
      <c r="E541" s="514"/>
      <c r="F541" s="514"/>
      <c r="G541" s="514"/>
      <c r="H541" s="514"/>
      <c r="I541" s="514"/>
      <c r="J541" s="514"/>
      <c r="K541" s="514"/>
      <c r="L541" s="514"/>
      <c r="M541" s="514"/>
      <c r="N541" s="514"/>
      <c r="O541" s="514"/>
      <c r="P541" s="350">
        <v>7279.21</v>
      </c>
      <c r="Q541" s="295"/>
      <c r="R541" s="296"/>
      <c r="JG541" s="223"/>
      <c r="JH541" s="217" t="s">
        <v>744</v>
      </c>
    </row>
    <row r="542" spans="1:268" s="231" customFormat="1" ht="15" x14ac:dyDescent="0.25">
      <c r="A542" s="238"/>
      <c r="B542" s="239"/>
      <c r="C542" s="514" t="s">
        <v>467</v>
      </c>
      <c r="D542" s="514"/>
      <c r="E542" s="514"/>
      <c r="F542" s="514"/>
      <c r="G542" s="514"/>
      <c r="H542" s="514"/>
      <c r="I542" s="514"/>
      <c r="J542" s="514"/>
      <c r="K542" s="514"/>
      <c r="L542" s="514"/>
      <c r="M542" s="514"/>
      <c r="N542" s="514"/>
      <c r="O542" s="514"/>
      <c r="P542" s="350">
        <v>216126.86</v>
      </c>
      <c r="Q542" s="295"/>
      <c r="R542" s="296"/>
      <c r="JG542" s="223"/>
      <c r="JH542" s="217" t="s">
        <v>467</v>
      </c>
    </row>
    <row r="543" spans="1:268" s="231" customFormat="1" ht="15" x14ac:dyDescent="0.25">
      <c r="A543" s="238"/>
      <c r="B543" s="239"/>
      <c r="C543" s="514" t="s">
        <v>745</v>
      </c>
      <c r="D543" s="514"/>
      <c r="E543" s="514"/>
      <c r="F543" s="514"/>
      <c r="G543" s="514"/>
      <c r="H543" s="514"/>
      <c r="I543" s="514"/>
      <c r="J543" s="514"/>
      <c r="K543" s="514"/>
      <c r="L543" s="514"/>
      <c r="M543" s="514"/>
      <c r="N543" s="514"/>
      <c r="O543" s="514"/>
      <c r="P543" s="350">
        <v>46625.65</v>
      </c>
      <c r="Q543" s="295"/>
      <c r="R543" s="296"/>
      <c r="JG543" s="223"/>
      <c r="JH543" s="217" t="s">
        <v>745</v>
      </c>
    </row>
    <row r="544" spans="1:268" s="231" customFormat="1" ht="15" x14ac:dyDescent="0.25">
      <c r="A544" s="238"/>
      <c r="B544" s="239"/>
      <c r="C544" s="514" t="s">
        <v>746</v>
      </c>
      <c r="D544" s="514"/>
      <c r="E544" s="514"/>
      <c r="F544" s="514"/>
      <c r="G544" s="514"/>
      <c r="H544" s="514"/>
      <c r="I544" s="514"/>
      <c r="J544" s="514"/>
      <c r="K544" s="514"/>
      <c r="L544" s="514"/>
      <c r="M544" s="514"/>
      <c r="N544" s="514"/>
      <c r="O544" s="514"/>
      <c r="P544" s="350">
        <v>25377.26</v>
      </c>
      <c r="Q544" s="295"/>
      <c r="R544" s="296"/>
      <c r="JG544" s="223"/>
      <c r="JH544" s="217" t="s">
        <v>746</v>
      </c>
    </row>
    <row r="545" spans="1:268" s="231" customFormat="1" ht="15" x14ac:dyDescent="0.25">
      <c r="A545" s="238"/>
      <c r="B545" s="239"/>
      <c r="C545" s="514" t="s">
        <v>645</v>
      </c>
      <c r="D545" s="514"/>
      <c r="E545" s="514"/>
      <c r="F545" s="514"/>
      <c r="G545" s="514"/>
      <c r="H545" s="514"/>
      <c r="I545" s="514"/>
      <c r="J545" s="514"/>
      <c r="K545" s="514"/>
      <c r="L545" s="514"/>
      <c r="M545" s="514"/>
      <c r="N545" s="514"/>
      <c r="O545" s="514"/>
      <c r="P545" s="350">
        <v>38548.43</v>
      </c>
      <c r="Q545" s="295"/>
      <c r="R545" s="296"/>
      <c r="JG545" s="223"/>
      <c r="JH545" s="217" t="s">
        <v>645</v>
      </c>
    </row>
    <row r="546" spans="1:268" s="231" customFormat="1" ht="15" x14ac:dyDescent="0.25">
      <c r="A546" s="238"/>
      <c r="B546" s="239"/>
      <c r="C546" s="514" t="s">
        <v>511</v>
      </c>
      <c r="D546" s="514"/>
      <c r="E546" s="514"/>
      <c r="F546" s="514"/>
      <c r="G546" s="514"/>
      <c r="H546" s="514"/>
      <c r="I546" s="514"/>
      <c r="J546" s="514"/>
      <c r="K546" s="514"/>
      <c r="L546" s="514"/>
      <c r="M546" s="514"/>
      <c r="N546" s="514"/>
      <c r="O546" s="514"/>
      <c r="P546" s="351"/>
      <c r="Q546" s="295"/>
      <c r="R546" s="296"/>
      <c r="JG546" s="223"/>
      <c r="JH546" s="217" t="s">
        <v>511</v>
      </c>
    </row>
    <row r="547" spans="1:268" s="231" customFormat="1" ht="15" x14ac:dyDescent="0.25">
      <c r="A547" s="238"/>
      <c r="B547" s="239"/>
      <c r="C547" s="514" t="s">
        <v>742</v>
      </c>
      <c r="D547" s="514"/>
      <c r="E547" s="514"/>
      <c r="F547" s="514"/>
      <c r="G547" s="514"/>
      <c r="H547" s="514"/>
      <c r="I547" s="514"/>
      <c r="J547" s="514"/>
      <c r="K547" s="514"/>
      <c r="L547" s="514"/>
      <c r="M547" s="514"/>
      <c r="N547" s="514"/>
      <c r="O547" s="514"/>
      <c r="P547" s="350">
        <v>5217.13</v>
      </c>
      <c r="Q547" s="295"/>
      <c r="R547" s="296"/>
      <c r="JG547" s="223"/>
      <c r="JH547" s="217" t="s">
        <v>742</v>
      </c>
    </row>
    <row r="548" spans="1:268" s="231" customFormat="1" ht="15" x14ac:dyDescent="0.25">
      <c r="A548" s="238"/>
      <c r="B548" s="239"/>
      <c r="C548" s="514" t="s">
        <v>743</v>
      </c>
      <c r="D548" s="514"/>
      <c r="E548" s="514"/>
      <c r="F548" s="514"/>
      <c r="G548" s="514"/>
      <c r="H548" s="514"/>
      <c r="I548" s="514"/>
      <c r="J548" s="514"/>
      <c r="K548" s="514"/>
      <c r="L548" s="514"/>
      <c r="M548" s="514"/>
      <c r="N548" s="514"/>
      <c r="O548" s="514"/>
      <c r="P548" s="355">
        <v>823.91</v>
      </c>
      <c r="Q548" s="295"/>
      <c r="R548" s="296"/>
      <c r="JG548" s="223"/>
      <c r="JH548" s="217" t="s">
        <v>743</v>
      </c>
    </row>
    <row r="549" spans="1:268" s="231" customFormat="1" ht="15" x14ac:dyDescent="0.25">
      <c r="A549" s="238"/>
      <c r="B549" s="239"/>
      <c r="C549" s="514" t="s">
        <v>744</v>
      </c>
      <c r="D549" s="514"/>
      <c r="E549" s="514"/>
      <c r="F549" s="514"/>
      <c r="G549" s="514"/>
      <c r="H549" s="514"/>
      <c r="I549" s="514"/>
      <c r="J549" s="514"/>
      <c r="K549" s="514"/>
      <c r="L549" s="514"/>
      <c r="M549" s="514"/>
      <c r="N549" s="514"/>
      <c r="O549" s="514"/>
      <c r="P549" s="355">
        <v>262.07</v>
      </c>
      <c r="Q549" s="295"/>
      <c r="R549" s="296"/>
      <c r="JG549" s="223"/>
      <c r="JH549" s="217" t="s">
        <v>744</v>
      </c>
    </row>
    <row r="550" spans="1:268" s="231" customFormat="1" ht="15" x14ac:dyDescent="0.25">
      <c r="A550" s="238"/>
      <c r="B550" s="239"/>
      <c r="C550" s="514" t="s">
        <v>467</v>
      </c>
      <c r="D550" s="514"/>
      <c r="E550" s="514"/>
      <c r="F550" s="514"/>
      <c r="G550" s="514"/>
      <c r="H550" s="514"/>
      <c r="I550" s="514"/>
      <c r="J550" s="514"/>
      <c r="K550" s="514"/>
      <c r="L550" s="514"/>
      <c r="M550" s="514"/>
      <c r="N550" s="514"/>
      <c r="O550" s="514"/>
      <c r="P550" s="350">
        <v>24136.11</v>
      </c>
      <c r="Q550" s="295"/>
      <c r="R550" s="296"/>
      <c r="JG550" s="223"/>
      <c r="JH550" s="217" t="s">
        <v>467</v>
      </c>
    </row>
    <row r="551" spans="1:268" s="231" customFormat="1" ht="15" x14ac:dyDescent="0.25">
      <c r="A551" s="238"/>
      <c r="B551" s="239"/>
      <c r="C551" s="514" t="s">
        <v>745</v>
      </c>
      <c r="D551" s="514"/>
      <c r="E551" s="514"/>
      <c r="F551" s="514"/>
      <c r="G551" s="514"/>
      <c r="H551" s="514"/>
      <c r="I551" s="514"/>
      <c r="J551" s="514"/>
      <c r="K551" s="514"/>
      <c r="L551" s="514"/>
      <c r="M551" s="514"/>
      <c r="N551" s="514"/>
      <c r="O551" s="514"/>
      <c r="P551" s="350">
        <v>5314.82</v>
      </c>
      <c r="Q551" s="295"/>
      <c r="R551" s="296"/>
      <c r="JG551" s="223"/>
      <c r="JH551" s="217" t="s">
        <v>745</v>
      </c>
    </row>
    <row r="552" spans="1:268" s="231" customFormat="1" ht="15" x14ac:dyDescent="0.25">
      <c r="A552" s="238"/>
      <c r="B552" s="239"/>
      <c r="C552" s="514" t="s">
        <v>746</v>
      </c>
      <c r="D552" s="514"/>
      <c r="E552" s="514"/>
      <c r="F552" s="514"/>
      <c r="G552" s="514"/>
      <c r="H552" s="514"/>
      <c r="I552" s="514"/>
      <c r="J552" s="514"/>
      <c r="K552" s="514"/>
      <c r="L552" s="514"/>
      <c r="M552" s="514"/>
      <c r="N552" s="514"/>
      <c r="O552" s="514"/>
      <c r="P552" s="350">
        <v>2794.39</v>
      </c>
      <c r="Q552" s="295"/>
      <c r="R552" s="296"/>
      <c r="JG552" s="223"/>
      <c r="JH552" s="217" t="s">
        <v>746</v>
      </c>
    </row>
    <row r="553" spans="1:268" s="231" customFormat="1" ht="15" x14ac:dyDescent="0.25">
      <c r="A553" s="238"/>
      <c r="B553" s="239"/>
      <c r="C553" s="514" t="s">
        <v>866</v>
      </c>
      <c r="D553" s="514"/>
      <c r="E553" s="514"/>
      <c r="F553" s="514"/>
      <c r="G553" s="514"/>
      <c r="H553" s="514"/>
      <c r="I553" s="514"/>
      <c r="J553" s="514"/>
      <c r="K553" s="514"/>
      <c r="L553" s="514"/>
      <c r="M553" s="514"/>
      <c r="N553" s="514"/>
      <c r="O553" s="514"/>
      <c r="P553" s="350">
        <v>1735833.33</v>
      </c>
      <c r="Q553" s="295"/>
      <c r="R553" s="296"/>
      <c r="JG553" s="223"/>
      <c r="JH553" s="217" t="s">
        <v>866</v>
      </c>
    </row>
    <row r="554" spans="1:268" s="231" customFormat="1" ht="15" x14ac:dyDescent="0.25">
      <c r="A554" s="238"/>
      <c r="B554" s="239"/>
      <c r="C554" s="514" t="s">
        <v>867</v>
      </c>
      <c r="D554" s="514"/>
      <c r="E554" s="514"/>
      <c r="F554" s="514"/>
      <c r="G554" s="514"/>
      <c r="H554" s="514"/>
      <c r="I554" s="514"/>
      <c r="J554" s="514"/>
      <c r="K554" s="514"/>
      <c r="L554" s="514"/>
      <c r="M554" s="514"/>
      <c r="N554" s="514"/>
      <c r="O554" s="514"/>
      <c r="P554" s="350">
        <v>1735833.33</v>
      </c>
      <c r="Q554" s="295"/>
      <c r="R554" s="296"/>
      <c r="JG554" s="223"/>
      <c r="JH554" s="217" t="s">
        <v>867</v>
      </c>
    </row>
    <row r="555" spans="1:268" s="231" customFormat="1" ht="15" x14ac:dyDescent="0.25">
      <c r="A555" s="238"/>
      <c r="B555" s="239"/>
      <c r="C555" s="514" t="s">
        <v>868</v>
      </c>
      <c r="D555" s="514"/>
      <c r="E555" s="514"/>
      <c r="F555" s="514"/>
      <c r="G555" s="514"/>
      <c r="H555" s="514"/>
      <c r="I555" s="514"/>
      <c r="J555" s="514"/>
      <c r="K555" s="514"/>
      <c r="L555" s="514"/>
      <c r="M555" s="514"/>
      <c r="N555" s="514"/>
      <c r="O555" s="514"/>
      <c r="P555" s="350">
        <v>16686.52</v>
      </c>
      <c r="Q555" s="295"/>
      <c r="R555" s="296"/>
      <c r="JG555" s="223"/>
      <c r="JH555" s="217" t="s">
        <v>868</v>
      </c>
    </row>
    <row r="556" spans="1:268" s="231" customFormat="1" ht="15" x14ac:dyDescent="0.25">
      <c r="A556" s="238"/>
      <c r="B556" s="239"/>
      <c r="C556" s="514" t="s">
        <v>869</v>
      </c>
      <c r="D556" s="514"/>
      <c r="E556" s="514"/>
      <c r="F556" s="514"/>
      <c r="G556" s="514"/>
      <c r="H556" s="514"/>
      <c r="I556" s="514"/>
      <c r="J556" s="514"/>
      <c r="K556" s="514"/>
      <c r="L556" s="514"/>
      <c r="M556" s="514"/>
      <c r="N556" s="514"/>
      <c r="O556" s="514"/>
      <c r="P556" s="350">
        <v>16686.52</v>
      </c>
      <c r="Q556" s="295"/>
      <c r="R556" s="296"/>
      <c r="JG556" s="223"/>
      <c r="JH556" s="217" t="s">
        <v>869</v>
      </c>
    </row>
    <row r="557" spans="1:268" s="231" customFormat="1" ht="15" x14ac:dyDescent="0.25">
      <c r="A557" s="238"/>
      <c r="B557" s="239"/>
      <c r="C557" s="514" t="s">
        <v>641</v>
      </c>
      <c r="D557" s="514"/>
      <c r="E557" s="514"/>
      <c r="F557" s="514"/>
      <c r="G557" s="514"/>
      <c r="H557" s="514"/>
      <c r="I557" s="514"/>
      <c r="J557" s="514"/>
      <c r="K557" s="514"/>
      <c r="L557" s="514"/>
      <c r="M557" s="514"/>
      <c r="N557" s="514"/>
      <c r="O557" s="514"/>
      <c r="P557" s="351"/>
      <c r="Q557" s="295"/>
      <c r="R557" s="296"/>
      <c r="JG557" s="223"/>
      <c r="JH557" s="217" t="s">
        <v>641</v>
      </c>
    </row>
    <row r="558" spans="1:268" s="231" customFormat="1" ht="15" x14ac:dyDescent="0.25">
      <c r="A558" s="238"/>
      <c r="B558" s="239"/>
      <c r="C558" s="514" t="s">
        <v>642</v>
      </c>
      <c r="D558" s="514"/>
      <c r="E558" s="514"/>
      <c r="F558" s="514"/>
      <c r="G558" s="514"/>
      <c r="H558" s="514"/>
      <c r="I558" s="514"/>
      <c r="J558" s="514"/>
      <c r="K558" s="514"/>
      <c r="L558" s="514"/>
      <c r="M558" s="514"/>
      <c r="N558" s="514"/>
      <c r="O558" s="514"/>
      <c r="P558" s="350">
        <v>7945.96</v>
      </c>
      <c r="Q558" s="295"/>
      <c r="R558" s="296"/>
      <c r="JG558" s="223"/>
      <c r="JH558" s="217" t="s">
        <v>642</v>
      </c>
    </row>
    <row r="559" spans="1:268" s="231" customFormat="1" ht="15" x14ac:dyDescent="0.25">
      <c r="A559" s="238"/>
      <c r="B559" s="239"/>
      <c r="C559" s="514" t="s">
        <v>643</v>
      </c>
      <c r="D559" s="514"/>
      <c r="E559" s="514"/>
      <c r="F559" s="514"/>
      <c r="G559" s="514"/>
      <c r="H559" s="514"/>
      <c r="I559" s="514"/>
      <c r="J559" s="514"/>
      <c r="K559" s="514"/>
      <c r="L559" s="514"/>
      <c r="M559" s="514"/>
      <c r="N559" s="514"/>
      <c r="O559" s="514"/>
      <c r="P559" s="350">
        <v>5880.01</v>
      </c>
      <c r="Q559" s="295"/>
      <c r="R559" s="296"/>
      <c r="JG559" s="223"/>
      <c r="JH559" s="217" t="s">
        <v>643</v>
      </c>
    </row>
    <row r="560" spans="1:268" s="231" customFormat="1" ht="15" x14ac:dyDescent="0.25">
      <c r="A560" s="238"/>
      <c r="B560" s="239"/>
      <c r="C560" s="514" t="s">
        <v>644</v>
      </c>
      <c r="D560" s="514"/>
      <c r="E560" s="514"/>
      <c r="F560" s="514"/>
      <c r="G560" s="514"/>
      <c r="H560" s="514"/>
      <c r="I560" s="514"/>
      <c r="J560" s="514"/>
      <c r="K560" s="514"/>
      <c r="L560" s="514"/>
      <c r="M560" s="514"/>
      <c r="N560" s="514"/>
      <c r="O560" s="514"/>
      <c r="P560" s="350">
        <v>2860.55</v>
      </c>
      <c r="Q560" s="295"/>
      <c r="R560" s="296"/>
      <c r="JG560" s="223"/>
      <c r="JH560" s="217" t="s">
        <v>644</v>
      </c>
    </row>
    <row r="561" spans="1:294" s="231" customFormat="1" ht="15" x14ac:dyDescent="0.25">
      <c r="A561" s="238"/>
      <c r="B561" s="237"/>
      <c r="C561" s="515" t="s">
        <v>878</v>
      </c>
      <c r="D561" s="515"/>
      <c r="E561" s="515"/>
      <c r="F561" s="515"/>
      <c r="G561" s="515"/>
      <c r="H561" s="515"/>
      <c r="I561" s="515"/>
      <c r="J561" s="515"/>
      <c r="K561" s="515"/>
      <c r="L561" s="515"/>
      <c r="M561" s="515"/>
      <c r="N561" s="515"/>
      <c r="O561" s="515"/>
      <c r="P561" s="352">
        <v>2153117.4700000002</v>
      </c>
      <c r="Q561" s="295"/>
      <c r="R561" s="301"/>
      <c r="JG561" s="223"/>
      <c r="JI561" s="223" t="s">
        <v>878</v>
      </c>
    </row>
    <row r="562" spans="1:294" s="231" customFormat="1" ht="15" x14ac:dyDescent="0.25">
      <c r="A562" s="238"/>
      <c r="B562" s="239"/>
      <c r="C562" s="514" t="s">
        <v>599</v>
      </c>
      <c r="D562" s="514"/>
      <c r="E562" s="514"/>
      <c r="F562" s="514"/>
      <c r="G562" s="514"/>
      <c r="H562" s="514"/>
      <c r="I562" s="514"/>
      <c r="J562" s="514"/>
      <c r="K562" s="514"/>
      <c r="L562" s="514"/>
      <c r="M562" s="514"/>
      <c r="N562" s="514"/>
      <c r="O562" s="514"/>
      <c r="P562" s="350">
        <v>60739.22</v>
      </c>
      <c r="Q562" s="295"/>
      <c r="R562" s="296"/>
      <c r="JG562" s="223"/>
      <c r="JH562" s="217" t="s">
        <v>599</v>
      </c>
      <c r="JI562" s="223"/>
    </row>
    <row r="563" spans="1:294" s="231" customFormat="1" ht="15" x14ac:dyDescent="0.25">
      <c r="A563" s="238"/>
      <c r="B563" s="239"/>
      <c r="C563" s="514" t="s">
        <v>600</v>
      </c>
      <c r="D563" s="514"/>
      <c r="E563" s="514"/>
      <c r="F563" s="514"/>
      <c r="G563" s="514"/>
      <c r="H563" s="514"/>
      <c r="I563" s="514"/>
      <c r="J563" s="514"/>
      <c r="K563" s="514"/>
      <c r="L563" s="514"/>
      <c r="M563" s="514"/>
      <c r="N563" s="514"/>
      <c r="O563" s="514"/>
      <c r="P563" s="350">
        <v>57820.480000000003</v>
      </c>
      <c r="Q563" s="295"/>
      <c r="R563" s="296"/>
      <c r="JG563" s="223"/>
      <c r="JH563" s="217" t="s">
        <v>600</v>
      </c>
      <c r="JI563" s="223"/>
    </row>
    <row r="564" spans="1:294" s="231" customFormat="1" ht="15" x14ac:dyDescent="0.25">
      <c r="A564" s="238"/>
      <c r="B564" s="239"/>
      <c r="C564" s="514" t="s">
        <v>601</v>
      </c>
      <c r="D564" s="514"/>
      <c r="E564" s="514"/>
      <c r="F564" s="514"/>
      <c r="G564" s="514"/>
      <c r="H564" s="514"/>
      <c r="I564" s="514"/>
      <c r="J564" s="514"/>
      <c r="K564" s="514"/>
      <c r="L564" s="514"/>
      <c r="M564" s="514"/>
      <c r="N564" s="514"/>
      <c r="O564" s="514"/>
      <c r="P564" s="350">
        <v>31032.2</v>
      </c>
      <c r="Q564" s="295"/>
      <c r="R564" s="296"/>
      <c r="JG564" s="223"/>
      <c r="JH564" s="217" t="s">
        <v>601</v>
      </c>
      <c r="JI564" s="223"/>
    </row>
    <row r="565" spans="1:294" s="231" customFormat="1" ht="15" x14ac:dyDescent="0.25">
      <c r="A565" s="238"/>
      <c r="B565" s="239"/>
      <c r="C565" s="514" t="s">
        <v>602</v>
      </c>
      <c r="D565" s="514"/>
      <c r="E565" s="514"/>
      <c r="F565" s="514"/>
      <c r="G565" s="514"/>
      <c r="H565" s="514"/>
      <c r="I565" s="514"/>
      <c r="J565" s="514"/>
      <c r="K565" s="514"/>
      <c r="L565" s="514"/>
      <c r="M565" s="514"/>
      <c r="N565" s="514"/>
      <c r="O565" s="514"/>
      <c r="P565" s="350">
        <v>430623.49</v>
      </c>
      <c r="Q565" s="295"/>
      <c r="R565" s="296"/>
      <c r="JG565" s="223"/>
      <c r="JH565" s="217" t="s">
        <v>602</v>
      </c>
      <c r="JI565" s="223"/>
    </row>
    <row r="566" spans="1:294" s="231" customFormat="1" ht="15" x14ac:dyDescent="0.25">
      <c r="A566" s="238"/>
      <c r="B566" s="237"/>
      <c r="C566" s="515" t="s">
        <v>603</v>
      </c>
      <c r="D566" s="515"/>
      <c r="E566" s="515"/>
      <c r="F566" s="515"/>
      <c r="G566" s="515"/>
      <c r="H566" s="515"/>
      <c r="I566" s="515"/>
      <c r="J566" s="515"/>
      <c r="K566" s="515"/>
      <c r="L566" s="515"/>
      <c r="M566" s="515"/>
      <c r="N566" s="515"/>
      <c r="O566" s="515"/>
      <c r="P566" s="352">
        <v>2583740.96</v>
      </c>
      <c r="Q566" s="295"/>
      <c r="R566" s="301"/>
      <c r="JG566" s="223"/>
      <c r="JI566" s="223" t="s">
        <v>603</v>
      </c>
    </row>
    <row r="567" spans="1:294" s="303" customFormat="1" ht="1.5" customHeight="1" x14ac:dyDescent="0.2">
      <c r="A567" s="298"/>
      <c r="B567" s="293"/>
      <c r="C567" s="344"/>
      <c r="D567" s="344"/>
      <c r="E567" s="344"/>
      <c r="F567" s="344"/>
      <c r="G567" s="344"/>
      <c r="H567" s="344"/>
      <c r="I567" s="344"/>
      <c r="J567" s="344"/>
      <c r="K567" s="344"/>
      <c r="L567" s="358"/>
      <c r="M567" s="359"/>
      <c r="N567" s="360"/>
      <c r="O567" s="361"/>
      <c r="P567" s="362"/>
      <c r="Q567" s="302"/>
      <c r="R567" s="302"/>
      <c r="AB567" s="304"/>
      <c r="AC567" s="304"/>
      <c r="AD567" s="304"/>
      <c r="AE567" s="304"/>
      <c r="AF567" s="304"/>
      <c r="AG567" s="304"/>
      <c r="AH567" s="304"/>
      <c r="AI567" s="304"/>
      <c r="AJ567" s="304"/>
      <c r="AK567" s="304"/>
      <c r="AL567" s="304"/>
      <c r="AM567" s="304"/>
      <c r="AN567" s="304"/>
      <c r="AO567" s="304"/>
      <c r="AP567" s="304"/>
      <c r="AQ567" s="304"/>
      <c r="AR567" s="304"/>
      <c r="AS567" s="304"/>
      <c r="AT567" s="304"/>
      <c r="AU567" s="304"/>
      <c r="AV567" s="304"/>
      <c r="AW567" s="304"/>
      <c r="AX567" s="304"/>
      <c r="AY567" s="304"/>
      <c r="AZ567" s="304"/>
      <c r="BA567" s="304"/>
      <c r="BB567" s="304"/>
      <c r="BC567" s="304"/>
      <c r="BD567" s="304"/>
      <c r="BE567" s="304"/>
      <c r="BF567" s="304"/>
      <c r="BG567" s="304"/>
      <c r="BH567" s="304"/>
      <c r="BI567" s="304"/>
      <c r="BJ567" s="304"/>
      <c r="BK567" s="304"/>
      <c r="BL567" s="304"/>
      <c r="BM567" s="304"/>
      <c r="BN567" s="304"/>
      <c r="BO567" s="304"/>
      <c r="BP567" s="304"/>
      <c r="BQ567" s="304"/>
      <c r="BR567" s="304"/>
      <c r="BS567" s="304"/>
      <c r="BT567" s="304"/>
      <c r="BU567" s="304"/>
      <c r="BV567" s="304"/>
      <c r="BW567" s="304"/>
      <c r="BX567" s="304"/>
      <c r="BY567" s="304"/>
      <c r="BZ567" s="304"/>
      <c r="CA567" s="304"/>
      <c r="CB567" s="304"/>
      <c r="CC567" s="304"/>
      <c r="CD567" s="304"/>
      <c r="CE567" s="304"/>
      <c r="CF567" s="304"/>
      <c r="CG567" s="304"/>
      <c r="CH567" s="304"/>
      <c r="CI567" s="304"/>
      <c r="CJ567" s="304"/>
      <c r="CK567" s="304"/>
      <c r="CL567" s="304"/>
      <c r="CM567" s="304"/>
      <c r="CN567" s="304"/>
      <c r="CO567" s="304"/>
      <c r="CP567" s="304"/>
      <c r="CQ567" s="304"/>
      <c r="CR567" s="304"/>
      <c r="CS567" s="304"/>
      <c r="CT567" s="304"/>
      <c r="CU567" s="304"/>
      <c r="CV567" s="304"/>
      <c r="CW567" s="304"/>
      <c r="CX567" s="304"/>
      <c r="CY567" s="304"/>
      <c r="CZ567" s="304"/>
      <c r="DA567" s="304"/>
      <c r="DB567" s="304"/>
      <c r="DC567" s="304"/>
      <c r="DD567" s="304"/>
      <c r="DE567" s="304"/>
      <c r="DF567" s="304"/>
      <c r="DG567" s="304"/>
      <c r="DH567" s="304"/>
      <c r="DI567" s="304"/>
      <c r="DJ567" s="304"/>
      <c r="DK567" s="304"/>
      <c r="DL567" s="304"/>
      <c r="DM567" s="304"/>
      <c r="DN567" s="304"/>
      <c r="DO567" s="304"/>
      <c r="DP567" s="304"/>
      <c r="DQ567" s="304"/>
      <c r="DR567" s="304"/>
      <c r="DS567" s="304"/>
      <c r="DT567" s="304"/>
      <c r="DU567" s="304"/>
      <c r="DV567" s="304"/>
      <c r="DW567" s="304"/>
      <c r="DX567" s="304"/>
      <c r="DY567" s="304"/>
      <c r="DZ567" s="304"/>
      <c r="EA567" s="304"/>
      <c r="EB567" s="304"/>
      <c r="EC567" s="304"/>
      <c r="ED567" s="304"/>
      <c r="EE567" s="304"/>
      <c r="EF567" s="304"/>
      <c r="EG567" s="304"/>
      <c r="EH567" s="304"/>
      <c r="EI567" s="304"/>
      <c r="EJ567" s="304"/>
      <c r="EK567" s="304"/>
      <c r="EL567" s="304"/>
      <c r="EM567" s="304"/>
      <c r="EN567" s="304"/>
      <c r="EO567" s="304"/>
      <c r="EP567" s="304"/>
      <c r="EQ567" s="304"/>
      <c r="ER567" s="304"/>
      <c r="ES567" s="304"/>
      <c r="ET567" s="304"/>
      <c r="EU567" s="304"/>
      <c r="EV567" s="304"/>
      <c r="EW567" s="304"/>
      <c r="EX567" s="304"/>
      <c r="EY567" s="304"/>
      <c r="EZ567" s="304"/>
      <c r="FA567" s="304"/>
      <c r="FB567" s="304"/>
      <c r="FC567" s="304"/>
      <c r="FD567" s="304"/>
      <c r="FE567" s="304"/>
      <c r="FF567" s="304"/>
      <c r="FG567" s="304"/>
      <c r="FH567" s="304"/>
      <c r="FI567" s="304"/>
      <c r="FJ567" s="304"/>
      <c r="FK567" s="304"/>
      <c r="FL567" s="304"/>
      <c r="FM567" s="304"/>
      <c r="FN567" s="304"/>
      <c r="FO567" s="304"/>
      <c r="FP567" s="304"/>
      <c r="FQ567" s="304"/>
      <c r="FR567" s="304"/>
      <c r="FS567" s="304"/>
      <c r="FT567" s="304"/>
      <c r="FU567" s="304"/>
      <c r="FV567" s="304"/>
      <c r="FW567" s="304"/>
      <c r="FX567" s="304"/>
      <c r="FY567" s="304"/>
      <c r="FZ567" s="304"/>
      <c r="GA567" s="304"/>
      <c r="GB567" s="304"/>
      <c r="GC567" s="304"/>
      <c r="GD567" s="304"/>
      <c r="GE567" s="304"/>
      <c r="GF567" s="304"/>
      <c r="GG567" s="304"/>
      <c r="GH567" s="304"/>
      <c r="GI567" s="304"/>
      <c r="GJ567" s="304"/>
      <c r="GK567" s="304"/>
      <c r="GL567" s="304"/>
      <c r="GM567" s="304"/>
      <c r="GN567" s="304"/>
      <c r="GO567" s="304"/>
      <c r="GP567" s="304"/>
      <c r="GQ567" s="304"/>
      <c r="GR567" s="304"/>
      <c r="GS567" s="304"/>
      <c r="GT567" s="304"/>
      <c r="GU567" s="304"/>
      <c r="GV567" s="304"/>
      <c r="GW567" s="304"/>
      <c r="GX567" s="304"/>
      <c r="GY567" s="304"/>
      <c r="GZ567" s="304"/>
      <c r="HA567" s="304"/>
      <c r="HB567" s="304"/>
      <c r="HC567" s="304"/>
      <c r="HD567" s="304"/>
      <c r="HE567" s="304"/>
      <c r="HF567" s="304"/>
      <c r="HG567" s="304"/>
      <c r="HH567" s="304"/>
      <c r="HI567" s="304"/>
      <c r="HJ567" s="304"/>
      <c r="HK567" s="304"/>
      <c r="HL567" s="304"/>
      <c r="HM567" s="304"/>
      <c r="HN567" s="304"/>
      <c r="HO567" s="304"/>
      <c r="HP567" s="304"/>
      <c r="HQ567" s="304"/>
      <c r="HR567" s="304"/>
      <c r="HS567" s="304"/>
      <c r="HT567" s="304"/>
      <c r="HU567" s="304"/>
      <c r="HV567" s="304"/>
      <c r="HW567" s="304"/>
      <c r="HX567" s="304"/>
      <c r="HY567" s="304"/>
      <c r="HZ567" s="304"/>
      <c r="IA567" s="304"/>
      <c r="IB567" s="304"/>
      <c r="IC567" s="304"/>
      <c r="ID567" s="304"/>
      <c r="IE567" s="304"/>
      <c r="IF567" s="304"/>
      <c r="IG567" s="304"/>
      <c r="IH567" s="304"/>
      <c r="II567" s="304"/>
      <c r="IJ567" s="304"/>
      <c r="IK567" s="304"/>
      <c r="IL567" s="304"/>
      <c r="IM567" s="304"/>
      <c r="IN567" s="304"/>
      <c r="IO567" s="304"/>
      <c r="IP567" s="304"/>
      <c r="IQ567" s="304"/>
      <c r="IR567" s="304"/>
      <c r="IS567" s="304"/>
      <c r="IT567" s="304"/>
      <c r="IU567" s="304"/>
      <c r="IV567" s="304"/>
      <c r="IW567" s="304"/>
      <c r="IX567" s="304"/>
      <c r="IY567" s="304"/>
      <c r="IZ567" s="304"/>
      <c r="JA567" s="304"/>
      <c r="JB567" s="304"/>
      <c r="JC567" s="304"/>
      <c r="JD567" s="304"/>
      <c r="JE567" s="304"/>
      <c r="JF567" s="304"/>
      <c r="JG567" s="304"/>
      <c r="JH567" s="304"/>
      <c r="JI567" s="304"/>
      <c r="JJ567" s="304"/>
      <c r="JK567" s="304"/>
      <c r="JL567" s="304"/>
      <c r="JM567" s="304"/>
      <c r="JN567" s="304"/>
      <c r="JO567" s="304"/>
      <c r="JP567" s="304"/>
      <c r="JQ567" s="304"/>
      <c r="JR567" s="304"/>
      <c r="JS567" s="304"/>
      <c r="JT567" s="304"/>
      <c r="JU567" s="304"/>
      <c r="JV567" s="304"/>
      <c r="JW567" s="304"/>
      <c r="JX567" s="304"/>
      <c r="JY567" s="304"/>
      <c r="JZ567" s="304"/>
      <c r="KA567" s="304"/>
      <c r="KB567" s="304"/>
      <c r="KC567" s="304"/>
      <c r="KD567" s="304"/>
      <c r="KE567" s="304"/>
      <c r="KF567" s="304"/>
      <c r="KG567" s="304"/>
      <c r="KH567" s="304"/>
    </row>
    <row r="568" spans="1:294" s="303" customFormat="1" ht="23.25" customHeight="1" x14ac:dyDescent="0.2">
      <c r="A568" s="230"/>
      <c r="B568" s="222"/>
      <c r="C568" s="221"/>
      <c r="D568" s="221"/>
      <c r="E568" s="221"/>
      <c r="F568" s="221"/>
      <c r="G568" s="221"/>
      <c r="H568" s="221"/>
      <c r="I568" s="221"/>
      <c r="J568" s="221"/>
      <c r="K568" s="221"/>
      <c r="L568" s="220"/>
      <c r="M568" s="219"/>
      <c r="N568" s="218"/>
      <c r="O568" s="230"/>
      <c r="P568" s="230"/>
      <c r="Q568" s="302"/>
      <c r="R568" s="302"/>
      <c r="AB568" s="304"/>
      <c r="AC568" s="304"/>
      <c r="AD568" s="304"/>
      <c r="AE568" s="304"/>
      <c r="AF568" s="304"/>
      <c r="AG568" s="304"/>
      <c r="AH568" s="304"/>
      <c r="AI568" s="304"/>
      <c r="AJ568" s="304"/>
      <c r="AK568" s="304"/>
      <c r="AL568" s="304"/>
      <c r="AM568" s="304"/>
      <c r="AN568" s="304"/>
      <c r="AO568" s="304"/>
      <c r="AP568" s="304"/>
      <c r="AQ568" s="304"/>
      <c r="AR568" s="304"/>
      <c r="AS568" s="304"/>
      <c r="AT568" s="304"/>
      <c r="AU568" s="304"/>
      <c r="AV568" s="304"/>
      <c r="AW568" s="304"/>
      <c r="AX568" s="304"/>
      <c r="AY568" s="304"/>
      <c r="AZ568" s="304"/>
      <c r="BA568" s="304"/>
      <c r="BB568" s="304"/>
      <c r="BC568" s="304"/>
      <c r="BD568" s="304"/>
      <c r="BE568" s="304"/>
      <c r="BF568" s="304"/>
      <c r="BG568" s="304"/>
      <c r="BH568" s="304"/>
      <c r="BI568" s="304"/>
      <c r="BJ568" s="304"/>
      <c r="BK568" s="304"/>
      <c r="BL568" s="304"/>
      <c r="BM568" s="304"/>
      <c r="BN568" s="304"/>
      <c r="BO568" s="304"/>
      <c r="BP568" s="304"/>
      <c r="BQ568" s="304"/>
      <c r="BR568" s="304"/>
      <c r="BS568" s="304"/>
      <c r="BT568" s="304"/>
      <c r="BU568" s="304"/>
      <c r="BV568" s="304"/>
      <c r="BW568" s="304"/>
      <c r="BX568" s="304"/>
      <c r="BY568" s="304"/>
      <c r="BZ568" s="304"/>
      <c r="CA568" s="304"/>
      <c r="CB568" s="304"/>
      <c r="CC568" s="304"/>
      <c r="CD568" s="304"/>
      <c r="CE568" s="304"/>
      <c r="CF568" s="304"/>
      <c r="CG568" s="304"/>
      <c r="CH568" s="304"/>
      <c r="CI568" s="304"/>
      <c r="CJ568" s="304"/>
      <c r="CK568" s="304"/>
      <c r="CL568" s="304"/>
      <c r="CM568" s="304"/>
      <c r="CN568" s="304"/>
      <c r="CO568" s="304"/>
      <c r="CP568" s="304"/>
      <c r="CQ568" s="304"/>
      <c r="CR568" s="304"/>
      <c r="CS568" s="304"/>
      <c r="CT568" s="304"/>
      <c r="CU568" s="304"/>
      <c r="CV568" s="304"/>
      <c r="CW568" s="304"/>
      <c r="CX568" s="304"/>
      <c r="CY568" s="304"/>
      <c r="CZ568" s="304"/>
      <c r="DA568" s="304"/>
      <c r="DB568" s="304"/>
      <c r="DC568" s="304"/>
      <c r="DD568" s="304"/>
      <c r="DE568" s="304"/>
      <c r="DF568" s="304"/>
      <c r="DG568" s="304"/>
      <c r="DH568" s="304"/>
      <c r="DI568" s="304"/>
      <c r="DJ568" s="304"/>
      <c r="DK568" s="304"/>
      <c r="DL568" s="304"/>
      <c r="DM568" s="304"/>
      <c r="DN568" s="304"/>
      <c r="DO568" s="304"/>
      <c r="DP568" s="304"/>
      <c r="DQ568" s="304"/>
      <c r="DR568" s="304"/>
      <c r="DS568" s="304"/>
      <c r="DT568" s="304"/>
      <c r="DU568" s="304"/>
      <c r="DV568" s="304"/>
      <c r="DW568" s="304"/>
      <c r="DX568" s="304"/>
      <c r="DY568" s="304"/>
      <c r="DZ568" s="304"/>
      <c r="EA568" s="304"/>
      <c r="EB568" s="304"/>
      <c r="EC568" s="304"/>
      <c r="ED568" s="304"/>
      <c r="EE568" s="304"/>
      <c r="EF568" s="304"/>
      <c r="EG568" s="304"/>
      <c r="EH568" s="304"/>
      <c r="EI568" s="304"/>
      <c r="EJ568" s="304"/>
      <c r="EK568" s="304"/>
      <c r="EL568" s="304"/>
      <c r="EM568" s="304"/>
      <c r="EN568" s="304"/>
      <c r="EO568" s="304"/>
      <c r="EP568" s="304"/>
      <c r="EQ568" s="304"/>
      <c r="ER568" s="304"/>
      <c r="ES568" s="304"/>
      <c r="ET568" s="304"/>
      <c r="EU568" s="304"/>
      <c r="EV568" s="304"/>
      <c r="EW568" s="304"/>
      <c r="EX568" s="304"/>
      <c r="EY568" s="304"/>
      <c r="EZ568" s="304"/>
      <c r="FA568" s="304"/>
      <c r="FB568" s="304"/>
      <c r="FC568" s="304"/>
      <c r="FD568" s="304"/>
      <c r="FE568" s="304"/>
      <c r="FF568" s="304"/>
      <c r="FG568" s="304"/>
      <c r="FH568" s="304"/>
      <c r="FI568" s="304"/>
      <c r="FJ568" s="304"/>
      <c r="FK568" s="304"/>
      <c r="FL568" s="304"/>
      <c r="FM568" s="304"/>
      <c r="FN568" s="304"/>
      <c r="FO568" s="304"/>
      <c r="FP568" s="304"/>
      <c r="FQ568" s="304"/>
      <c r="FR568" s="304"/>
      <c r="FS568" s="304"/>
      <c r="FT568" s="304"/>
      <c r="FU568" s="304"/>
      <c r="FV568" s="304"/>
      <c r="FW568" s="304"/>
      <c r="FX568" s="304"/>
      <c r="FY568" s="304"/>
      <c r="FZ568" s="304"/>
      <c r="GA568" s="304"/>
      <c r="GB568" s="304"/>
      <c r="GC568" s="304"/>
      <c r="GD568" s="304"/>
      <c r="GE568" s="304"/>
      <c r="GF568" s="304"/>
      <c r="GG568" s="304"/>
      <c r="GH568" s="304"/>
      <c r="GI568" s="304"/>
      <c r="GJ568" s="304"/>
      <c r="GK568" s="304"/>
      <c r="GL568" s="304"/>
      <c r="GM568" s="304"/>
      <c r="GN568" s="304"/>
      <c r="GO568" s="304"/>
      <c r="GP568" s="304"/>
      <c r="GQ568" s="304"/>
      <c r="GR568" s="304"/>
      <c r="GS568" s="304"/>
      <c r="GT568" s="304"/>
      <c r="GU568" s="304"/>
      <c r="GV568" s="304"/>
      <c r="GW568" s="304"/>
      <c r="GX568" s="304"/>
      <c r="GY568" s="304"/>
      <c r="GZ568" s="304"/>
      <c r="HA568" s="304"/>
      <c r="HB568" s="304"/>
      <c r="HC568" s="304"/>
      <c r="HD568" s="304"/>
      <c r="HE568" s="304"/>
      <c r="HF568" s="304"/>
      <c r="HG568" s="304"/>
      <c r="HH568" s="304"/>
      <c r="HI568" s="304"/>
      <c r="HJ568" s="304"/>
      <c r="HK568" s="304"/>
      <c r="HL568" s="304"/>
      <c r="HM568" s="304"/>
      <c r="HN568" s="304"/>
      <c r="HO568" s="304"/>
      <c r="HP568" s="304"/>
      <c r="HQ568" s="304"/>
      <c r="HR568" s="304"/>
      <c r="HS568" s="304"/>
      <c r="HT568" s="304"/>
      <c r="HU568" s="304"/>
      <c r="HV568" s="304"/>
      <c r="HW568" s="304"/>
      <c r="HX568" s="304"/>
      <c r="HY568" s="304"/>
      <c r="HZ568" s="304"/>
      <c r="IA568" s="304"/>
      <c r="IB568" s="304"/>
      <c r="IC568" s="304"/>
      <c r="ID568" s="304"/>
      <c r="IE568" s="304"/>
      <c r="IF568" s="304"/>
      <c r="IG568" s="304"/>
      <c r="IH568" s="304"/>
      <c r="II568" s="304"/>
      <c r="IJ568" s="304"/>
      <c r="IK568" s="304"/>
      <c r="IL568" s="304"/>
      <c r="IM568" s="304"/>
      <c r="IN568" s="304"/>
      <c r="IO568" s="304"/>
      <c r="IP568" s="304"/>
      <c r="IQ568" s="304"/>
      <c r="IR568" s="304"/>
      <c r="IS568" s="304"/>
      <c r="IT568" s="304"/>
      <c r="IU568" s="304"/>
      <c r="IV568" s="304"/>
      <c r="IW568" s="304"/>
      <c r="IX568" s="304"/>
      <c r="IY568" s="304"/>
      <c r="IZ568" s="304"/>
      <c r="JA568" s="304"/>
      <c r="JB568" s="304"/>
      <c r="JC568" s="304"/>
      <c r="JD568" s="304"/>
      <c r="JE568" s="304"/>
      <c r="JF568" s="304"/>
      <c r="JG568" s="304"/>
      <c r="JH568" s="304"/>
      <c r="JI568" s="304"/>
      <c r="JJ568" s="304"/>
      <c r="JK568" s="304"/>
      <c r="JL568" s="304"/>
      <c r="JM568" s="304"/>
      <c r="JN568" s="304"/>
      <c r="JO568" s="304"/>
      <c r="JP568" s="304"/>
      <c r="JQ568" s="304"/>
      <c r="JR568" s="304"/>
      <c r="JS568" s="304"/>
      <c r="JT568" s="304"/>
      <c r="JU568" s="304"/>
      <c r="JV568" s="304"/>
      <c r="JW568" s="304"/>
      <c r="JX568" s="304"/>
      <c r="JY568" s="304"/>
      <c r="JZ568" s="304"/>
      <c r="KA568" s="304"/>
      <c r="KB568" s="304"/>
      <c r="KC568" s="304"/>
      <c r="KD568" s="304"/>
      <c r="KE568" s="304"/>
      <c r="KF568" s="304"/>
      <c r="KG568" s="304"/>
      <c r="KH568" s="304"/>
    </row>
    <row r="569" spans="1:294" s="232" customFormat="1" ht="15" x14ac:dyDescent="0.25">
      <c r="A569" s="234"/>
      <c r="B569" s="235" t="s">
        <v>466</v>
      </c>
      <c r="C569" s="516" t="s">
        <v>879</v>
      </c>
      <c r="D569" s="516"/>
      <c r="E569" s="516"/>
      <c r="F569" s="516"/>
      <c r="G569" s="516"/>
      <c r="H569" s="516"/>
      <c r="I569" s="517" t="s">
        <v>604</v>
      </c>
      <c r="J569" s="517"/>
      <c r="K569" s="517"/>
      <c r="L569" s="517"/>
      <c r="M569" s="517"/>
      <c r="N569" s="517"/>
      <c r="O569" s="231"/>
      <c r="P569" s="231"/>
      <c r="Q569" s="285"/>
      <c r="R569" s="285"/>
      <c r="S569" s="231"/>
      <c r="T569" s="231"/>
      <c r="U569" s="231"/>
      <c r="V569" s="231"/>
      <c r="W569" s="231"/>
      <c r="X569" s="231"/>
      <c r="Y569" s="231"/>
      <c r="Z569" s="231"/>
      <c r="AA569" s="231"/>
      <c r="AB569" s="233"/>
      <c r="AC569" s="233"/>
      <c r="AD569" s="233"/>
      <c r="AE569" s="233"/>
      <c r="AF569" s="233"/>
      <c r="AG569" s="233"/>
      <c r="AH569" s="233"/>
      <c r="AI569" s="233"/>
      <c r="AJ569" s="233"/>
      <c r="AK569" s="233"/>
      <c r="AL569" s="233"/>
      <c r="AM569" s="233"/>
      <c r="AN569" s="233"/>
      <c r="AO569" s="233"/>
      <c r="AP569" s="233"/>
      <c r="AQ569" s="233"/>
      <c r="AR569" s="233"/>
      <c r="AS569" s="233"/>
      <c r="AT569" s="233"/>
      <c r="AU569" s="233"/>
      <c r="AV569" s="233"/>
      <c r="AW569" s="233"/>
      <c r="AX569" s="233"/>
      <c r="AY569" s="233"/>
      <c r="AZ569" s="233"/>
      <c r="BA569" s="233"/>
      <c r="BB569" s="233"/>
      <c r="BC569" s="233"/>
      <c r="BD569" s="233"/>
      <c r="BE569" s="233"/>
      <c r="BF569" s="233"/>
      <c r="BG569" s="233"/>
      <c r="BH569" s="233"/>
      <c r="BI569" s="233"/>
      <c r="BJ569" s="233"/>
      <c r="BK569" s="233"/>
      <c r="BL569" s="233"/>
      <c r="BM569" s="233"/>
      <c r="BN569" s="233"/>
      <c r="BO569" s="233"/>
      <c r="BP569" s="233"/>
      <c r="BQ569" s="233"/>
      <c r="BR569" s="233"/>
      <c r="BS569" s="233"/>
      <c r="BT569" s="233"/>
      <c r="BU569" s="233"/>
      <c r="BV569" s="233"/>
      <c r="BW569" s="233"/>
      <c r="BX569" s="233"/>
      <c r="BY569" s="233"/>
      <c r="BZ569" s="233"/>
      <c r="CA569" s="233"/>
      <c r="CB569" s="233"/>
      <c r="CC569" s="233"/>
      <c r="CD569" s="233"/>
      <c r="CE569" s="233"/>
      <c r="CF569" s="233"/>
      <c r="CG569" s="233"/>
      <c r="CH569" s="233"/>
      <c r="CI569" s="233"/>
      <c r="CJ569" s="233"/>
      <c r="CK569" s="233"/>
      <c r="CL569" s="233"/>
      <c r="CM569" s="233"/>
      <c r="CN569" s="233"/>
      <c r="CO569" s="233"/>
      <c r="CP569" s="233"/>
      <c r="CQ569" s="233"/>
      <c r="CR569" s="233"/>
      <c r="CS569" s="233"/>
      <c r="CT569" s="233"/>
      <c r="CU569" s="233"/>
      <c r="CV569" s="233"/>
      <c r="CW569" s="233"/>
      <c r="CX569" s="233"/>
      <c r="CY569" s="233"/>
      <c r="CZ569" s="233"/>
      <c r="DA569" s="233"/>
      <c r="DB569" s="233"/>
      <c r="DC569" s="233"/>
      <c r="DD569" s="233"/>
      <c r="DE569" s="233"/>
      <c r="DF569" s="233"/>
      <c r="DG569" s="233"/>
      <c r="DH569" s="233"/>
      <c r="DI569" s="233"/>
      <c r="DJ569" s="233"/>
      <c r="DK569" s="233"/>
      <c r="DL569" s="233"/>
      <c r="DM569" s="233"/>
      <c r="DN569" s="233"/>
      <c r="DO569" s="233"/>
      <c r="DP569" s="233"/>
      <c r="DQ569" s="233"/>
      <c r="DR569" s="233"/>
      <c r="DS569" s="233"/>
      <c r="DT569" s="233"/>
      <c r="DU569" s="233"/>
      <c r="DV569" s="233"/>
      <c r="DW569" s="233"/>
      <c r="DX569" s="233"/>
      <c r="DY569" s="233"/>
      <c r="DZ569" s="233"/>
      <c r="EA569" s="233"/>
      <c r="EB569" s="233"/>
      <c r="EC569" s="233"/>
      <c r="ED569" s="233"/>
      <c r="EE569" s="233"/>
      <c r="EF569" s="233"/>
      <c r="EG569" s="233"/>
      <c r="EH569" s="233"/>
      <c r="EI569" s="233"/>
      <c r="EJ569" s="233"/>
      <c r="EK569" s="233"/>
      <c r="EL569" s="233"/>
      <c r="EM569" s="233"/>
      <c r="EN569" s="233"/>
      <c r="EO569" s="233"/>
      <c r="EP569" s="233"/>
      <c r="EQ569" s="233"/>
      <c r="ER569" s="233"/>
      <c r="ES569" s="233"/>
      <c r="ET569" s="233"/>
      <c r="EU569" s="233"/>
      <c r="EV569" s="233"/>
      <c r="EW569" s="233"/>
      <c r="EX569" s="233"/>
      <c r="EY569" s="233"/>
      <c r="EZ569" s="233"/>
      <c r="FA569" s="233"/>
      <c r="FB569" s="233"/>
      <c r="FC569" s="233"/>
      <c r="FD569" s="233"/>
      <c r="FE569" s="233"/>
      <c r="FF569" s="233"/>
      <c r="FG569" s="233"/>
      <c r="FH569" s="233"/>
      <c r="FI569" s="233"/>
      <c r="FJ569" s="233"/>
      <c r="FK569" s="233"/>
      <c r="FL569" s="233"/>
      <c r="FM569" s="233"/>
      <c r="FN569" s="233"/>
      <c r="FO569" s="233"/>
      <c r="FP569" s="233"/>
      <c r="FQ569" s="233"/>
      <c r="FR569" s="233"/>
      <c r="FS569" s="233"/>
      <c r="FT569" s="233"/>
      <c r="FU569" s="233"/>
      <c r="FV569" s="233"/>
      <c r="FW569" s="233"/>
      <c r="FX569" s="233"/>
      <c r="FY569" s="233"/>
      <c r="FZ569" s="233"/>
      <c r="GA569" s="233"/>
      <c r="GB569" s="233"/>
      <c r="GC569" s="233"/>
      <c r="GD569" s="233"/>
      <c r="GE569" s="233"/>
      <c r="GF569" s="233"/>
      <c r="GG569" s="233"/>
      <c r="GH569" s="233"/>
      <c r="GI569" s="233"/>
      <c r="GJ569" s="233"/>
      <c r="GK569" s="233"/>
      <c r="GL569" s="233"/>
      <c r="GM569" s="233"/>
      <c r="GN569" s="233"/>
      <c r="GO569" s="233"/>
      <c r="GP569" s="233"/>
      <c r="GQ569" s="233"/>
      <c r="GR569" s="233"/>
      <c r="GS569" s="233"/>
      <c r="GT569" s="233"/>
      <c r="GU569" s="233"/>
      <c r="GV569" s="233"/>
      <c r="GW569" s="233"/>
      <c r="GX569" s="233"/>
      <c r="GY569" s="233"/>
      <c r="GZ569" s="233"/>
      <c r="HA569" s="233"/>
      <c r="HB569" s="233"/>
      <c r="HC569" s="233"/>
      <c r="HD569" s="233"/>
      <c r="HE569" s="233"/>
      <c r="HF569" s="233"/>
      <c r="HG569" s="233"/>
      <c r="HH569" s="233"/>
      <c r="HI569" s="233"/>
      <c r="HJ569" s="233"/>
      <c r="HK569" s="233"/>
      <c r="HL569" s="233"/>
      <c r="HM569" s="233"/>
      <c r="HN569" s="233"/>
      <c r="HO569" s="233"/>
      <c r="HP569" s="233"/>
      <c r="HQ569" s="233"/>
      <c r="HR569" s="233"/>
      <c r="HS569" s="233"/>
      <c r="HT569" s="233"/>
      <c r="HU569" s="233"/>
      <c r="HV569" s="233"/>
      <c r="HW569" s="233"/>
      <c r="HX569" s="233"/>
      <c r="HY569" s="233"/>
      <c r="HZ569" s="233"/>
      <c r="IA569" s="233"/>
      <c r="IB569" s="233"/>
      <c r="IC569" s="233"/>
      <c r="ID569" s="233"/>
      <c r="IE569" s="233"/>
      <c r="IF569" s="233"/>
      <c r="IG569" s="233"/>
      <c r="IH569" s="233"/>
      <c r="II569" s="233"/>
      <c r="IJ569" s="233"/>
      <c r="IK569" s="233"/>
      <c r="IL569" s="233"/>
      <c r="IM569" s="233"/>
      <c r="IN569" s="233"/>
      <c r="IO569" s="233"/>
      <c r="IP569" s="233"/>
      <c r="IQ569" s="233"/>
      <c r="IR569" s="233"/>
      <c r="IS569" s="233"/>
      <c r="IT569" s="233"/>
      <c r="IU569" s="233"/>
      <c r="IV569" s="233"/>
      <c r="IW569" s="233"/>
      <c r="IX569" s="233"/>
      <c r="IY569" s="233"/>
      <c r="IZ569" s="233"/>
      <c r="JA569" s="233"/>
      <c r="JB569" s="233"/>
      <c r="JC569" s="233"/>
      <c r="JD569" s="233"/>
      <c r="JE569" s="233"/>
      <c r="JF569" s="233"/>
      <c r="JG569" s="233"/>
      <c r="JH569" s="233"/>
      <c r="JI569" s="233"/>
      <c r="JJ569" s="233"/>
      <c r="JK569" s="233" t="s">
        <v>503</v>
      </c>
      <c r="JL569" s="233" t="s">
        <v>503</v>
      </c>
      <c r="JM569" s="233" t="s">
        <v>503</v>
      </c>
      <c r="JN569" s="233" t="s">
        <v>503</v>
      </c>
      <c r="JO569" s="233" t="s">
        <v>503</v>
      </c>
      <c r="JP569" s="233" t="s">
        <v>503</v>
      </c>
      <c r="JQ569" s="233" t="s">
        <v>503</v>
      </c>
      <c r="JR569" s="233" t="s">
        <v>503</v>
      </c>
      <c r="JS569" s="233" t="s">
        <v>503</v>
      </c>
      <c r="JT569" s="233" t="s">
        <v>503</v>
      </c>
      <c r="JU569" s="233" t="s">
        <v>503</v>
      </c>
      <c r="JV569" s="233" t="s">
        <v>503</v>
      </c>
      <c r="JW569" s="233"/>
      <c r="JX569" s="233"/>
      <c r="JY569" s="233"/>
      <c r="JZ569" s="233"/>
      <c r="KA569" s="233"/>
      <c r="KB569" s="233"/>
      <c r="KC569" s="233"/>
      <c r="KD569" s="233"/>
      <c r="KE569" s="233"/>
      <c r="KF569" s="233"/>
      <c r="KG569" s="233"/>
      <c r="KH569" s="233"/>
    </row>
    <row r="570" spans="1:294" s="286" customFormat="1" ht="16.5" customHeight="1" x14ac:dyDescent="0.25">
      <c r="A570" s="257"/>
      <c r="B570" s="235"/>
      <c r="C570" s="513" t="s">
        <v>464</v>
      </c>
      <c r="D570" s="513"/>
      <c r="E570" s="513"/>
      <c r="F570" s="513"/>
      <c r="G570" s="513"/>
      <c r="H570" s="513"/>
      <c r="I570" s="513"/>
      <c r="J570" s="513"/>
      <c r="K570" s="513"/>
      <c r="L570" s="513"/>
      <c r="M570" s="513"/>
      <c r="N570" s="513"/>
      <c r="Q570" s="287"/>
      <c r="R570" s="287"/>
      <c r="AB570" s="288"/>
      <c r="AC570" s="288"/>
      <c r="AD570" s="288"/>
      <c r="AE570" s="288"/>
      <c r="AF570" s="288"/>
      <c r="AG570" s="288"/>
      <c r="AH570" s="288"/>
      <c r="AI570" s="288"/>
      <c r="AJ570" s="288"/>
      <c r="AK570" s="288"/>
      <c r="AL570" s="288"/>
      <c r="AM570" s="288"/>
      <c r="AN570" s="288"/>
      <c r="AO570" s="288"/>
      <c r="AP570" s="288"/>
      <c r="AQ570" s="288"/>
      <c r="AR570" s="288"/>
      <c r="AS570" s="288"/>
      <c r="AT570" s="288"/>
      <c r="AU570" s="288"/>
      <c r="AV570" s="288"/>
      <c r="AW570" s="288"/>
      <c r="AX570" s="288"/>
      <c r="AY570" s="288"/>
      <c r="AZ570" s="288"/>
      <c r="BA570" s="288"/>
      <c r="BB570" s="288"/>
      <c r="BC570" s="288"/>
      <c r="BD570" s="288"/>
      <c r="BE570" s="288"/>
      <c r="BF570" s="288"/>
      <c r="BG570" s="288"/>
      <c r="BH570" s="288"/>
      <c r="BI570" s="288"/>
      <c r="BJ570" s="288"/>
      <c r="BK570" s="288"/>
      <c r="BL570" s="288"/>
      <c r="BM570" s="288"/>
      <c r="BN570" s="288"/>
      <c r="BO570" s="288"/>
      <c r="BP570" s="288"/>
      <c r="BQ570" s="288"/>
      <c r="BR570" s="288"/>
      <c r="BS570" s="288"/>
      <c r="BT570" s="288"/>
      <c r="BU570" s="288"/>
      <c r="BV570" s="288"/>
      <c r="BW570" s="288"/>
      <c r="BX570" s="288"/>
      <c r="BY570" s="288"/>
      <c r="BZ570" s="288"/>
      <c r="CA570" s="288"/>
      <c r="CB570" s="288"/>
      <c r="CC570" s="288"/>
      <c r="CD570" s="288"/>
      <c r="CE570" s="288"/>
      <c r="CF570" s="288"/>
      <c r="CG570" s="288"/>
      <c r="CH570" s="288"/>
      <c r="CI570" s="288"/>
      <c r="CJ570" s="288"/>
      <c r="CK570" s="288"/>
      <c r="CL570" s="288"/>
      <c r="CM570" s="288"/>
      <c r="CN570" s="288"/>
      <c r="CO570" s="288"/>
      <c r="CP570" s="288"/>
      <c r="CQ570" s="288"/>
      <c r="CR570" s="288"/>
      <c r="CS570" s="288"/>
      <c r="CT570" s="288"/>
      <c r="CU570" s="288"/>
      <c r="CV570" s="288"/>
      <c r="CW570" s="288"/>
      <c r="CX570" s="288"/>
      <c r="CY570" s="288"/>
      <c r="CZ570" s="288"/>
      <c r="DA570" s="288"/>
      <c r="DB570" s="288"/>
      <c r="DC570" s="288"/>
      <c r="DD570" s="288"/>
      <c r="DE570" s="288"/>
      <c r="DF570" s="288"/>
      <c r="DG570" s="288"/>
      <c r="DH570" s="288"/>
      <c r="DI570" s="288"/>
      <c r="DJ570" s="288"/>
      <c r="DK570" s="288"/>
      <c r="DL570" s="288"/>
      <c r="DM570" s="288"/>
      <c r="DN570" s="288"/>
      <c r="DO570" s="288"/>
      <c r="DP570" s="288"/>
      <c r="DQ570" s="288"/>
      <c r="DR570" s="288"/>
      <c r="DS570" s="288"/>
      <c r="DT570" s="288"/>
      <c r="DU570" s="288"/>
      <c r="DV570" s="288"/>
      <c r="DW570" s="288"/>
      <c r="DX570" s="288"/>
      <c r="DY570" s="288"/>
      <c r="DZ570" s="288"/>
      <c r="EA570" s="288"/>
      <c r="EB570" s="288"/>
      <c r="EC570" s="288"/>
      <c r="ED570" s="288"/>
      <c r="EE570" s="288"/>
      <c r="EF570" s="288"/>
      <c r="EG570" s="288"/>
      <c r="EH570" s="288"/>
      <c r="EI570" s="288"/>
      <c r="EJ570" s="288"/>
      <c r="EK570" s="288"/>
      <c r="EL570" s="288"/>
      <c r="EM570" s="288"/>
      <c r="EN570" s="288"/>
      <c r="EO570" s="288"/>
      <c r="EP570" s="288"/>
      <c r="EQ570" s="288"/>
      <c r="ER570" s="288"/>
      <c r="ES570" s="288"/>
      <c r="ET570" s="288"/>
      <c r="EU570" s="288"/>
      <c r="EV570" s="288"/>
      <c r="EW570" s="288"/>
      <c r="EX570" s="288"/>
      <c r="EY570" s="288"/>
      <c r="EZ570" s="288"/>
      <c r="FA570" s="288"/>
      <c r="FB570" s="288"/>
      <c r="FC570" s="288"/>
      <c r="FD570" s="288"/>
      <c r="FE570" s="288"/>
      <c r="FF570" s="288"/>
      <c r="FG570" s="288"/>
      <c r="FH570" s="288"/>
      <c r="FI570" s="288"/>
      <c r="FJ570" s="288"/>
      <c r="FK570" s="288"/>
      <c r="FL570" s="288"/>
      <c r="FM570" s="288"/>
      <c r="FN570" s="288"/>
      <c r="FO570" s="288"/>
      <c r="FP570" s="288"/>
      <c r="FQ570" s="288"/>
      <c r="FR570" s="288"/>
      <c r="FS570" s="288"/>
      <c r="FT570" s="288"/>
      <c r="FU570" s="288"/>
      <c r="FV570" s="288"/>
      <c r="FW570" s="288"/>
      <c r="FX570" s="288"/>
      <c r="FY570" s="288"/>
      <c r="FZ570" s="288"/>
      <c r="GA570" s="288"/>
      <c r="GB570" s="288"/>
      <c r="GC570" s="288"/>
      <c r="GD570" s="288"/>
      <c r="GE570" s="288"/>
      <c r="GF570" s="288"/>
      <c r="GG570" s="288"/>
      <c r="GH570" s="288"/>
      <c r="GI570" s="288"/>
      <c r="GJ570" s="288"/>
      <c r="GK570" s="288"/>
      <c r="GL570" s="288"/>
      <c r="GM570" s="288"/>
      <c r="GN570" s="288"/>
      <c r="GO570" s="288"/>
      <c r="GP570" s="288"/>
      <c r="GQ570" s="288"/>
      <c r="GR570" s="288"/>
      <c r="GS570" s="288"/>
      <c r="GT570" s="288"/>
      <c r="GU570" s="288"/>
      <c r="GV570" s="288"/>
      <c r="GW570" s="288"/>
      <c r="GX570" s="288"/>
      <c r="GY570" s="288"/>
      <c r="GZ570" s="288"/>
      <c r="HA570" s="288"/>
      <c r="HB570" s="288"/>
      <c r="HC570" s="288"/>
      <c r="HD570" s="288"/>
      <c r="HE570" s="288"/>
      <c r="HF570" s="288"/>
      <c r="HG570" s="288"/>
      <c r="HH570" s="288"/>
      <c r="HI570" s="288"/>
      <c r="HJ570" s="288"/>
      <c r="HK570" s="288"/>
      <c r="HL570" s="288"/>
      <c r="HM570" s="288"/>
      <c r="HN570" s="288"/>
      <c r="HO570" s="288"/>
      <c r="HP570" s="288"/>
      <c r="HQ570" s="288"/>
      <c r="HR570" s="288"/>
      <c r="HS570" s="288"/>
      <c r="HT570" s="288"/>
      <c r="HU570" s="288"/>
      <c r="HV570" s="288"/>
      <c r="HW570" s="288"/>
      <c r="HX570" s="288"/>
      <c r="HY570" s="288"/>
      <c r="HZ570" s="288"/>
      <c r="IA570" s="288"/>
      <c r="IB570" s="288"/>
      <c r="IC570" s="288"/>
      <c r="ID570" s="288"/>
      <c r="IE570" s="288"/>
      <c r="IF570" s="288"/>
      <c r="IG570" s="288"/>
      <c r="IH570" s="288"/>
      <c r="II570" s="288"/>
      <c r="IJ570" s="288"/>
      <c r="IK570" s="288"/>
      <c r="IL570" s="288"/>
      <c r="IM570" s="288"/>
      <c r="IN570" s="288"/>
      <c r="IO570" s="288"/>
      <c r="IP570" s="288"/>
      <c r="IQ570" s="288"/>
      <c r="IR570" s="288"/>
      <c r="IS570" s="288"/>
      <c r="IT570" s="288"/>
      <c r="IU570" s="288"/>
      <c r="IV570" s="288"/>
      <c r="IW570" s="288"/>
      <c r="IX570" s="288"/>
      <c r="IY570" s="288"/>
      <c r="IZ570" s="288"/>
      <c r="JA570" s="288"/>
      <c r="JB570" s="288"/>
      <c r="JC570" s="288"/>
      <c r="JD570" s="288"/>
      <c r="JE570" s="288"/>
      <c r="JF570" s="288"/>
      <c r="JG570" s="288"/>
      <c r="JH570" s="288"/>
      <c r="JI570" s="288"/>
      <c r="JJ570" s="288"/>
      <c r="JK570" s="288"/>
      <c r="JL570" s="288"/>
      <c r="JM570" s="288"/>
      <c r="JN570" s="288"/>
      <c r="JO570" s="288"/>
      <c r="JP570" s="288"/>
      <c r="JQ570" s="288"/>
      <c r="JR570" s="288"/>
      <c r="JS570" s="288"/>
      <c r="JT570" s="288"/>
      <c r="JU570" s="288"/>
      <c r="JV570" s="288"/>
      <c r="JW570" s="288"/>
      <c r="JX570" s="288"/>
      <c r="JY570" s="288"/>
      <c r="JZ570" s="288"/>
      <c r="KA570" s="288"/>
      <c r="KB570" s="288"/>
      <c r="KC570" s="288"/>
      <c r="KD570" s="288"/>
      <c r="KE570" s="288"/>
      <c r="KF570" s="288"/>
      <c r="KG570" s="288"/>
      <c r="KH570" s="288"/>
    </row>
    <row r="571" spans="1:294" s="286" customFormat="1" ht="16.5" customHeight="1" x14ac:dyDescent="0.25">
      <c r="A571" s="257"/>
      <c r="B571" s="235"/>
      <c r="C571" s="363"/>
      <c r="D571" s="363"/>
      <c r="E571" s="363"/>
      <c r="F571" s="363"/>
      <c r="G571" s="363"/>
      <c r="H571" s="363"/>
      <c r="I571" s="363"/>
      <c r="J571" s="363"/>
      <c r="K571" s="363"/>
      <c r="L571" s="363"/>
      <c r="M571" s="363"/>
      <c r="N571" s="363"/>
      <c r="Q571" s="287"/>
      <c r="R571" s="287"/>
      <c r="AB571" s="288"/>
      <c r="AC571" s="288"/>
      <c r="AD571" s="288"/>
      <c r="AE571" s="288"/>
      <c r="AF571" s="288"/>
      <c r="AG571" s="288"/>
      <c r="AH571" s="288"/>
      <c r="AI571" s="288"/>
      <c r="AJ571" s="288"/>
      <c r="AK571" s="288"/>
      <c r="AL571" s="288"/>
      <c r="AM571" s="288"/>
      <c r="AN571" s="288"/>
      <c r="AO571" s="288"/>
      <c r="AP571" s="288"/>
      <c r="AQ571" s="288"/>
      <c r="AR571" s="288"/>
      <c r="AS571" s="288"/>
      <c r="AT571" s="288"/>
      <c r="AU571" s="288"/>
      <c r="AV571" s="288"/>
      <c r="AW571" s="288"/>
      <c r="AX571" s="288"/>
      <c r="AY571" s="288"/>
      <c r="AZ571" s="288"/>
      <c r="BA571" s="288"/>
      <c r="BB571" s="288"/>
      <c r="BC571" s="288"/>
      <c r="BD571" s="288"/>
      <c r="BE571" s="288"/>
      <c r="BF571" s="288"/>
      <c r="BG571" s="288"/>
      <c r="BH571" s="288"/>
      <c r="BI571" s="288"/>
      <c r="BJ571" s="288"/>
      <c r="BK571" s="288"/>
      <c r="BL571" s="288"/>
      <c r="BM571" s="288"/>
      <c r="BN571" s="288"/>
      <c r="BO571" s="288"/>
      <c r="BP571" s="288"/>
      <c r="BQ571" s="288"/>
      <c r="BR571" s="288"/>
      <c r="BS571" s="288"/>
      <c r="BT571" s="288"/>
      <c r="BU571" s="288"/>
      <c r="BV571" s="288"/>
      <c r="BW571" s="288"/>
      <c r="BX571" s="288"/>
      <c r="BY571" s="288"/>
      <c r="BZ571" s="288"/>
      <c r="CA571" s="288"/>
      <c r="CB571" s="288"/>
      <c r="CC571" s="288"/>
      <c r="CD571" s="288"/>
      <c r="CE571" s="288"/>
      <c r="CF571" s="288"/>
      <c r="CG571" s="288"/>
      <c r="CH571" s="288"/>
      <c r="CI571" s="288"/>
      <c r="CJ571" s="288"/>
      <c r="CK571" s="288"/>
      <c r="CL571" s="288"/>
      <c r="CM571" s="288"/>
      <c r="CN571" s="288"/>
      <c r="CO571" s="288"/>
      <c r="CP571" s="288"/>
      <c r="CQ571" s="288"/>
      <c r="CR571" s="288"/>
      <c r="CS571" s="288"/>
      <c r="CT571" s="288"/>
      <c r="CU571" s="288"/>
      <c r="CV571" s="288"/>
      <c r="CW571" s="288"/>
      <c r="CX571" s="288"/>
      <c r="CY571" s="288"/>
      <c r="CZ571" s="288"/>
      <c r="DA571" s="288"/>
      <c r="DB571" s="288"/>
      <c r="DC571" s="288"/>
      <c r="DD571" s="288"/>
      <c r="DE571" s="288"/>
      <c r="DF571" s="288"/>
      <c r="DG571" s="288"/>
      <c r="DH571" s="288"/>
      <c r="DI571" s="288"/>
      <c r="DJ571" s="288"/>
      <c r="DK571" s="288"/>
      <c r="DL571" s="288"/>
      <c r="DM571" s="288"/>
      <c r="DN571" s="288"/>
      <c r="DO571" s="288"/>
      <c r="DP571" s="288"/>
      <c r="DQ571" s="288"/>
      <c r="DR571" s="288"/>
      <c r="DS571" s="288"/>
      <c r="DT571" s="288"/>
      <c r="DU571" s="288"/>
      <c r="DV571" s="288"/>
      <c r="DW571" s="288"/>
      <c r="DX571" s="288"/>
      <c r="DY571" s="288"/>
      <c r="DZ571" s="288"/>
      <c r="EA571" s="288"/>
      <c r="EB571" s="288"/>
      <c r="EC571" s="288"/>
      <c r="ED571" s="288"/>
      <c r="EE571" s="288"/>
      <c r="EF571" s="288"/>
      <c r="EG571" s="288"/>
      <c r="EH571" s="288"/>
      <c r="EI571" s="288"/>
      <c r="EJ571" s="288"/>
      <c r="EK571" s="288"/>
      <c r="EL571" s="288"/>
      <c r="EM571" s="288"/>
      <c r="EN571" s="288"/>
      <c r="EO571" s="288"/>
      <c r="EP571" s="288"/>
      <c r="EQ571" s="288"/>
      <c r="ER571" s="288"/>
      <c r="ES571" s="288"/>
      <c r="ET571" s="288"/>
      <c r="EU571" s="288"/>
      <c r="EV571" s="288"/>
      <c r="EW571" s="288"/>
      <c r="EX571" s="288"/>
      <c r="EY571" s="288"/>
      <c r="EZ571" s="288"/>
      <c r="FA571" s="288"/>
      <c r="FB571" s="288"/>
      <c r="FC571" s="288"/>
      <c r="FD571" s="288"/>
      <c r="FE571" s="288"/>
      <c r="FF571" s="288"/>
      <c r="FG571" s="288"/>
      <c r="FH571" s="288"/>
      <c r="FI571" s="288"/>
      <c r="FJ571" s="288"/>
      <c r="FK571" s="288"/>
      <c r="FL571" s="288"/>
      <c r="FM571" s="288"/>
      <c r="FN571" s="288"/>
      <c r="FO571" s="288"/>
      <c r="FP571" s="288"/>
      <c r="FQ571" s="288"/>
      <c r="FR571" s="288"/>
      <c r="FS571" s="288"/>
      <c r="FT571" s="288"/>
      <c r="FU571" s="288"/>
      <c r="FV571" s="288"/>
      <c r="FW571" s="288"/>
      <c r="FX571" s="288"/>
      <c r="FY571" s="288"/>
      <c r="FZ571" s="288"/>
      <c r="GA571" s="288"/>
      <c r="GB571" s="288"/>
      <c r="GC571" s="288"/>
      <c r="GD571" s="288"/>
      <c r="GE571" s="288"/>
      <c r="GF571" s="288"/>
      <c r="GG571" s="288"/>
      <c r="GH571" s="288"/>
      <c r="GI571" s="288"/>
      <c r="GJ571" s="288"/>
      <c r="GK571" s="288"/>
      <c r="GL571" s="288"/>
      <c r="GM571" s="288"/>
      <c r="GN571" s="288"/>
      <c r="GO571" s="288"/>
      <c r="GP571" s="288"/>
      <c r="GQ571" s="288"/>
      <c r="GR571" s="288"/>
      <c r="GS571" s="288"/>
      <c r="GT571" s="288"/>
      <c r="GU571" s="288"/>
      <c r="GV571" s="288"/>
      <c r="GW571" s="288"/>
      <c r="GX571" s="288"/>
      <c r="GY571" s="288"/>
      <c r="GZ571" s="288"/>
      <c r="HA571" s="288"/>
      <c r="HB571" s="288"/>
      <c r="HC571" s="288"/>
      <c r="HD571" s="288"/>
      <c r="HE571" s="288"/>
      <c r="HF571" s="288"/>
      <c r="HG571" s="288"/>
      <c r="HH571" s="288"/>
      <c r="HI571" s="288"/>
      <c r="HJ571" s="288"/>
      <c r="HK571" s="288"/>
      <c r="HL571" s="288"/>
      <c r="HM571" s="288"/>
      <c r="HN571" s="288"/>
      <c r="HO571" s="288"/>
      <c r="HP571" s="288"/>
      <c r="HQ571" s="288"/>
      <c r="HR571" s="288"/>
      <c r="HS571" s="288"/>
      <c r="HT571" s="288"/>
      <c r="HU571" s="288"/>
      <c r="HV571" s="288"/>
      <c r="HW571" s="288"/>
      <c r="HX571" s="288"/>
      <c r="HY571" s="288"/>
      <c r="HZ571" s="288"/>
      <c r="IA571" s="288"/>
      <c r="IB571" s="288"/>
      <c r="IC571" s="288"/>
      <c r="ID571" s="288"/>
      <c r="IE571" s="288"/>
      <c r="IF571" s="288"/>
      <c r="IG571" s="288"/>
      <c r="IH571" s="288"/>
      <c r="II571" s="288"/>
      <c r="IJ571" s="288"/>
      <c r="IK571" s="288"/>
      <c r="IL571" s="288"/>
      <c r="IM571" s="288"/>
      <c r="IN571" s="288"/>
      <c r="IO571" s="288"/>
      <c r="IP571" s="288"/>
      <c r="IQ571" s="288"/>
      <c r="IR571" s="288"/>
      <c r="IS571" s="288"/>
      <c r="IT571" s="288"/>
      <c r="IU571" s="288"/>
      <c r="IV571" s="288"/>
      <c r="IW571" s="288"/>
      <c r="IX571" s="288"/>
      <c r="IY571" s="288"/>
      <c r="IZ571" s="288"/>
      <c r="JA571" s="288"/>
      <c r="JB571" s="288"/>
      <c r="JC571" s="288"/>
      <c r="JD571" s="288"/>
      <c r="JE571" s="288"/>
      <c r="JF571" s="288"/>
      <c r="JG571" s="288"/>
      <c r="JH571" s="288"/>
      <c r="JI571" s="288"/>
      <c r="JJ571" s="288"/>
      <c r="JK571" s="288"/>
      <c r="JL571" s="288"/>
      <c r="JM571" s="288"/>
      <c r="JN571" s="288"/>
      <c r="JO571" s="288"/>
      <c r="JP571" s="288"/>
      <c r="JQ571" s="288"/>
      <c r="JR571" s="288"/>
      <c r="JS571" s="288"/>
      <c r="JT571" s="288"/>
      <c r="JU571" s="288"/>
      <c r="JV571" s="288"/>
      <c r="JW571" s="288"/>
      <c r="JX571" s="288"/>
      <c r="JY571" s="288"/>
      <c r="JZ571" s="288"/>
      <c r="KA571" s="288"/>
      <c r="KB571" s="288"/>
      <c r="KC571" s="288"/>
      <c r="KD571" s="288"/>
      <c r="KE571" s="288"/>
      <c r="KF571" s="288"/>
      <c r="KG571" s="288"/>
      <c r="KH571" s="288"/>
    </row>
    <row r="572" spans="1:294" s="232" customFormat="1" ht="15" x14ac:dyDescent="0.25">
      <c r="A572" s="234"/>
      <c r="B572" s="235" t="s">
        <v>465</v>
      </c>
      <c r="C572" s="516" t="s">
        <v>646</v>
      </c>
      <c r="D572" s="516"/>
      <c r="E572" s="516"/>
      <c r="F572" s="516"/>
      <c r="G572" s="516"/>
      <c r="H572" s="516"/>
      <c r="I572" s="517" t="s">
        <v>647</v>
      </c>
      <c r="J572" s="517"/>
      <c r="K572" s="517"/>
      <c r="L572" s="517"/>
      <c r="M572" s="517"/>
      <c r="N572" s="517"/>
      <c r="O572" s="231"/>
      <c r="P572" s="231"/>
      <c r="Q572" s="285"/>
      <c r="R572" s="285"/>
      <c r="S572" s="231"/>
      <c r="T572" s="231"/>
      <c r="U572" s="231"/>
      <c r="V572" s="231"/>
      <c r="W572" s="231"/>
      <c r="X572" s="231"/>
      <c r="Y572" s="231"/>
      <c r="Z572" s="231"/>
      <c r="AA572" s="231"/>
      <c r="AB572" s="233"/>
      <c r="AC572" s="233"/>
      <c r="AD572" s="233"/>
      <c r="AE572" s="233"/>
      <c r="AF572" s="233"/>
      <c r="AG572" s="233"/>
      <c r="AH572" s="233"/>
      <c r="AI572" s="233"/>
      <c r="AJ572" s="233"/>
      <c r="AK572" s="233"/>
      <c r="AL572" s="233"/>
      <c r="AM572" s="233"/>
      <c r="AN572" s="233"/>
      <c r="AO572" s="233"/>
      <c r="AP572" s="233"/>
      <c r="AQ572" s="233"/>
      <c r="AR572" s="233"/>
      <c r="AS572" s="233"/>
      <c r="AT572" s="233"/>
      <c r="AU572" s="233"/>
      <c r="AV572" s="233"/>
      <c r="AW572" s="233"/>
      <c r="AX572" s="233"/>
      <c r="AY572" s="233"/>
      <c r="AZ572" s="233"/>
      <c r="BA572" s="233"/>
      <c r="BB572" s="233"/>
      <c r="BC572" s="233"/>
      <c r="BD572" s="233"/>
      <c r="BE572" s="233"/>
      <c r="BF572" s="233"/>
      <c r="BG572" s="233"/>
      <c r="BH572" s="233"/>
      <c r="BI572" s="233"/>
      <c r="BJ572" s="233"/>
      <c r="BK572" s="233"/>
      <c r="BL572" s="233"/>
      <c r="BM572" s="233"/>
      <c r="BN572" s="233"/>
      <c r="BO572" s="233"/>
      <c r="BP572" s="233"/>
      <c r="BQ572" s="233"/>
      <c r="BR572" s="233"/>
      <c r="BS572" s="233"/>
      <c r="BT572" s="233"/>
      <c r="BU572" s="233"/>
      <c r="BV572" s="233"/>
      <c r="BW572" s="233"/>
      <c r="BX572" s="233"/>
      <c r="BY572" s="233"/>
      <c r="BZ572" s="233"/>
      <c r="CA572" s="233"/>
      <c r="CB572" s="233"/>
      <c r="CC572" s="233"/>
      <c r="CD572" s="233"/>
      <c r="CE572" s="233"/>
      <c r="CF572" s="233"/>
      <c r="CG572" s="233"/>
      <c r="CH572" s="233"/>
      <c r="CI572" s="233"/>
      <c r="CJ572" s="233"/>
      <c r="CK572" s="233"/>
      <c r="CL572" s="233"/>
      <c r="CM572" s="233"/>
      <c r="CN572" s="233"/>
      <c r="CO572" s="233"/>
      <c r="CP572" s="233"/>
      <c r="CQ572" s="233"/>
      <c r="CR572" s="233"/>
      <c r="CS572" s="233"/>
      <c r="CT572" s="233"/>
      <c r="CU572" s="233"/>
      <c r="CV572" s="233"/>
      <c r="CW572" s="233"/>
      <c r="CX572" s="233"/>
      <c r="CY572" s="233"/>
      <c r="CZ572" s="233"/>
      <c r="DA572" s="233"/>
      <c r="DB572" s="233"/>
      <c r="DC572" s="233"/>
      <c r="DD572" s="233"/>
      <c r="DE572" s="233"/>
      <c r="DF572" s="233"/>
      <c r="DG572" s="233"/>
      <c r="DH572" s="233"/>
      <c r="DI572" s="233"/>
      <c r="DJ572" s="233"/>
      <c r="DK572" s="233"/>
      <c r="DL572" s="233"/>
      <c r="DM572" s="233"/>
      <c r="DN572" s="233"/>
      <c r="DO572" s="233"/>
      <c r="DP572" s="233"/>
      <c r="DQ572" s="233"/>
      <c r="DR572" s="233"/>
      <c r="DS572" s="233"/>
      <c r="DT572" s="233"/>
      <c r="DU572" s="233"/>
      <c r="DV572" s="233"/>
      <c r="DW572" s="233"/>
      <c r="DX572" s="233"/>
      <c r="DY572" s="233"/>
      <c r="DZ572" s="233"/>
      <c r="EA572" s="233"/>
      <c r="EB572" s="233"/>
      <c r="EC572" s="233"/>
      <c r="ED572" s="233"/>
      <c r="EE572" s="233"/>
      <c r="EF572" s="233"/>
      <c r="EG572" s="233"/>
      <c r="EH572" s="233"/>
      <c r="EI572" s="233"/>
      <c r="EJ572" s="233"/>
      <c r="EK572" s="233"/>
      <c r="EL572" s="233"/>
      <c r="EM572" s="233"/>
      <c r="EN572" s="233"/>
      <c r="EO572" s="233"/>
      <c r="EP572" s="233"/>
      <c r="EQ572" s="233"/>
      <c r="ER572" s="233"/>
      <c r="ES572" s="233"/>
      <c r="ET572" s="233"/>
      <c r="EU572" s="233"/>
      <c r="EV572" s="233"/>
      <c r="EW572" s="233"/>
      <c r="EX572" s="233"/>
      <c r="EY572" s="233"/>
      <c r="EZ572" s="233"/>
      <c r="FA572" s="233"/>
      <c r="FB572" s="233"/>
      <c r="FC572" s="233"/>
      <c r="FD572" s="233"/>
      <c r="FE572" s="233"/>
      <c r="FF572" s="233"/>
      <c r="FG572" s="233"/>
      <c r="FH572" s="233"/>
      <c r="FI572" s="233"/>
      <c r="FJ572" s="233"/>
      <c r="FK572" s="233"/>
      <c r="FL572" s="233"/>
      <c r="FM572" s="233"/>
      <c r="FN572" s="233"/>
      <c r="FO572" s="233"/>
      <c r="FP572" s="233"/>
      <c r="FQ572" s="233"/>
      <c r="FR572" s="233"/>
      <c r="FS572" s="233"/>
      <c r="FT572" s="233"/>
      <c r="FU572" s="233"/>
      <c r="FV572" s="233"/>
      <c r="FW572" s="233"/>
      <c r="FX572" s="233"/>
      <c r="FY572" s="233"/>
      <c r="FZ572" s="233"/>
      <c r="GA572" s="233"/>
      <c r="GB572" s="233"/>
      <c r="GC572" s="233"/>
      <c r="GD572" s="233"/>
      <c r="GE572" s="233"/>
      <c r="GF572" s="233"/>
      <c r="GG572" s="233"/>
      <c r="GH572" s="233"/>
      <c r="GI572" s="233"/>
      <c r="GJ572" s="233"/>
      <c r="GK572" s="233"/>
      <c r="GL572" s="233"/>
      <c r="GM572" s="233"/>
      <c r="GN572" s="233"/>
      <c r="GO572" s="233"/>
      <c r="GP572" s="233"/>
      <c r="GQ572" s="233"/>
      <c r="GR572" s="233"/>
      <c r="GS572" s="233"/>
      <c r="GT572" s="233"/>
      <c r="GU572" s="233"/>
      <c r="GV572" s="233"/>
      <c r="GW572" s="233"/>
      <c r="GX572" s="233"/>
      <c r="GY572" s="233"/>
      <c r="GZ572" s="233"/>
      <c r="HA572" s="233"/>
      <c r="HB572" s="233"/>
      <c r="HC572" s="233"/>
      <c r="HD572" s="233"/>
      <c r="HE572" s="233"/>
      <c r="HF572" s="233"/>
      <c r="HG572" s="233"/>
      <c r="HH572" s="233"/>
      <c r="HI572" s="233"/>
      <c r="HJ572" s="233"/>
      <c r="HK572" s="233"/>
      <c r="HL572" s="233"/>
      <c r="HM572" s="233"/>
      <c r="HN572" s="233"/>
      <c r="HO572" s="233"/>
      <c r="HP572" s="233"/>
      <c r="HQ572" s="233"/>
      <c r="HR572" s="233"/>
      <c r="HS572" s="233"/>
      <c r="HT572" s="233"/>
      <c r="HU572" s="233"/>
      <c r="HV572" s="233"/>
      <c r="HW572" s="233"/>
      <c r="HX572" s="233"/>
      <c r="HY572" s="233"/>
      <c r="HZ572" s="233"/>
      <c r="IA572" s="233"/>
      <c r="IB572" s="233"/>
      <c r="IC572" s="233"/>
      <c r="ID572" s="233"/>
      <c r="IE572" s="233"/>
      <c r="IF572" s="233"/>
      <c r="IG572" s="233"/>
      <c r="IH572" s="233"/>
      <c r="II572" s="233"/>
      <c r="IJ572" s="233"/>
      <c r="IK572" s="233"/>
      <c r="IL572" s="233"/>
      <c r="IM572" s="233"/>
      <c r="IN572" s="233"/>
      <c r="IO572" s="233"/>
      <c r="IP572" s="233"/>
      <c r="IQ572" s="233"/>
      <c r="IR572" s="233"/>
      <c r="IS572" s="233"/>
      <c r="IT572" s="233"/>
      <c r="IU572" s="233"/>
      <c r="IV572" s="233"/>
      <c r="IW572" s="233"/>
      <c r="IX572" s="233"/>
      <c r="IY572" s="233"/>
      <c r="IZ572" s="233"/>
      <c r="JA572" s="233"/>
      <c r="JB572" s="233"/>
      <c r="JC572" s="233"/>
      <c r="JD572" s="233"/>
      <c r="JE572" s="233"/>
      <c r="JF572" s="233"/>
      <c r="JG572" s="233"/>
      <c r="JH572" s="233"/>
      <c r="JI572" s="233"/>
      <c r="JJ572" s="233"/>
      <c r="JK572" s="233"/>
      <c r="JL572" s="233"/>
      <c r="JM572" s="233"/>
      <c r="JN572" s="233"/>
      <c r="JO572" s="233"/>
      <c r="JP572" s="233"/>
      <c r="JQ572" s="233"/>
      <c r="JR572" s="233"/>
      <c r="JS572" s="233"/>
      <c r="JT572" s="233"/>
      <c r="JU572" s="233"/>
      <c r="JV572" s="233"/>
      <c r="JW572" s="233" t="s">
        <v>503</v>
      </c>
      <c r="JX572" s="233" t="s">
        <v>503</v>
      </c>
      <c r="JY572" s="233" t="s">
        <v>503</v>
      </c>
      <c r="JZ572" s="233" t="s">
        <v>503</v>
      </c>
      <c r="KA572" s="233" t="s">
        <v>503</v>
      </c>
      <c r="KB572" s="233" t="s">
        <v>503</v>
      </c>
      <c r="KC572" s="233" t="s">
        <v>503</v>
      </c>
      <c r="KD572" s="233" t="s">
        <v>503</v>
      </c>
      <c r="KE572" s="233" t="s">
        <v>503</v>
      </c>
      <c r="KF572" s="233" t="s">
        <v>503</v>
      </c>
      <c r="KG572" s="233" t="s">
        <v>503</v>
      </c>
      <c r="KH572" s="233" t="s">
        <v>503</v>
      </c>
    </row>
    <row r="573" spans="1:294" s="286" customFormat="1" ht="16.5" customHeight="1" x14ac:dyDescent="0.25">
      <c r="A573" s="257"/>
      <c r="C573" s="513" t="s">
        <v>464</v>
      </c>
      <c r="D573" s="513"/>
      <c r="E573" s="513"/>
      <c r="F573" s="513"/>
      <c r="G573" s="513"/>
      <c r="H573" s="513"/>
      <c r="I573" s="513"/>
      <c r="J573" s="513"/>
      <c r="K573" s="513"/>
      <c r="L573" s="513"/>
      <c r="M573" s="513"/>
      <c r="N573" s="513"/>
      <c r="Q573" s="287"/>
      <c r="R573" s="287"/>
      <c r="AB573" s="288"/>
      <c r="AC573" s="288"/>
      <c r="AD573" s="288"/>
      <c r="AE573" s="288"/>
      <c r="AF573" s="288"/>
      <c r="AG573" s="288"/>
      <c r="AH573" s="288"/>
      <c r="AI573" s="288"/>
      <c r="AJ573" s="288"/>
      <c r="AK573" s="288"/>
      <c r="AL573" s="288"/>
      <c r="AM573" s="288"/>
      <c r="AN573" s="288"/>
      <c r="AO573" s="288"/>
      <c r="AP573" s="288"/>
      <c r="AQ573" s="288"/>
      <c r="AR573" s="288"/>
      <c r="AS573" s="288"/>
      <c r="AT573" s="288"/>
      <c r="AU573" s="288"/>
      <c r="AV573" s="288"/>
      <c r="AW573" s="288"/>
      <c r="AX573" s="288"/>
      <c r="AY573" s="288"/>
      <c r="AZ573" s="288"/>
      <c r="BA573" s="288"/>
      <c r="BB573" s="288"/>
      <c r="BC573" s="288"/>
      <c r="BD573" s="288"/>
      <c r="BE573" s="288"/>
      <c r="BF573" s="288"/>
      <c r="BG573" s="288"/>
      <c r="BH573" s="288"/>
      <c r="BI573" s="288"/>
      <c r="BJ573" s="288"/>
      <c r="BK573" s="288"/>
      <c r="BL573" s="288"/>
      <c r="BM573" s="288"/>
      <c r="BN573" s="288"/>
      <c r="BO573" s="288"/>
      <c r="BP573" s="288"/>
      <c r="BQ573" s="288"/>
      <c r="BR573" s="288"/>
      <c r="BS573" s="288"/>
      <c r="BT573" s="288"/>
      <c r="BU573" s="288"/>
      <c r="BV573" s="288"/>
      <c r="BW573" s="288"/>
      <c r="BX573" s="288"/>
      <c r="BY573" s="288"/>
      <c r="BZ573" s="288"/>
      <c r="CA573" s="288"/>
      <c r="CB573" s="288"/>
      <c r="CC573" s="288"/>
      <c r="CD573" s="288"/>
      <c r="CE573" s="288"/>
      <c r="CF573" s="288"/>
      <c r="CG573" s="288"/>
      <c r="CH573" s="288"/>
      <c r="CI573" s="288"/>
      <c r="CJ573" s="288"/>
      <c r="CK573" s="288"/>
      <c r="CL573" s="288"/>
      <c r="CM573" s="288"/>
      <c r="CN573" s="288"/>
      <c r="CO573" s="288"/>
      <c r="CP573" s="288"/>
      <c r="CQ573" s="288"/>
      <c r="CR573" s="288"/>
      <c r="CS573" s="288"/>
      <c r="CT573" s="288"/>
      <c r="CU573" s="288"/>
      <c r="CV573" s="288"/>
      <c r="CW573" s="288"/>
      <c r="CX573" s="288"/>
      <c r="CY573" s="288"/>
      <c r="CZ573" s="288"/>
      <c r="DA573" s="288"/>
      <c r="DB573" s="288"/>
      <c r="DC573" s="288"/>
      <c r="DD573" s="288"/>
      <c r="DE573" s="288"/>
      <c r="DF573" s="288"/>
      <c r="DG573" s="288"/>
      <c r="DH573" s="288"/>
      <c r="DI573" s="288"/>
      <c r="DJ573" s="288"/>
      <c r="DK573" s="288"/>
      <c r="DL573" s="288"/>
      <c r="DM573" s="288"/>
      <c r="DN573" s="288"/>
      <c r="DO573" s="288"/>
      <c r="DP573" s="288"/>
      <c r="DQ573" s="288"/>
      <c r="DR573" s="288"/>
      <c r="DS573" s="288"/>
      <c r="DT573" s="288"/>
      <c r="DU573" s="288"/>
      <c r="DV573" s="288"/>
      <c r="DW573" s="288"/>
      <c r="DX573" s="288"/>
      <c r="DY573" s="288"/>
      <c r="DZ573" s="288"/>
      <c r="EA573" s="288"/>
      <c r="EB573" s="288"/>
      <c r="EC573" s="288"/>
      <c r="ED573" s="288"/>
      <c r="EE573" s="288"/>
      <c r="EF573" s="288"/>
      <c r="EG573" s="288"/>
      <c r="EH573" s="288"/>
      <c r="EI573" s="288"/>
      <c r="EJ573" s="288"/>
      <c r="EK573" s="288"/>
      <c r="EL573" s="288"/>
      <c r="EM573" s="288"/>
      <c r="EN573" s="288"/>
      <c r="EO573" s="288"/>
      <c r="EP573" s="288"/>
      <c r="EQ573" s="288"/>
      <c r="ER573" s="288"/>
      <c r="ES573" s="288"/>
      <c r="ET573" s="288"/>
      <c r="EU573" s="288"/>
      <c r="EV573" s="288"/>
      <c r="EW573" s="288"/>
      <c r="EX573" s="288"/>
      <c r="EY573" s="288"/>
      <c r="EZ573" s="288"/>
      <c r="FA573" s="288"/>
      <c r="FB573" s="288"/>
      <c r="FC573" s="288"/>
      <c r="FD573" s="288"/>
      <c r="FE573" s="288"/>
      <c r="FF573" s="288"/>
      <c r="FG573" s="288"/>
      <c r="FH573" s="288"/>
      <c r="FI573" s="288"/>
      <c r="FJ573" s="288"/>
      <c r="FK573" s="288"/>
      <c r="FL573" s="288"/>
      <c r="FM573" s="288"/>
      <c r="FN573" s="288"/>
      <c r="FO573" s="288"/>
      <c r="FP573" s="288"/>
      <c r="FQ573" s="288"/>
      <c r="FR573" s="288"/>
      <c r="FS573" s="288"/>
      <c r="FT573" s="288"/>
      <c r="FU573" s="288"/>
      <c r="FV573" s="288"/>
      <c r="FW573" s="288"/>
      <c r="FX573" s="288"/>
      <c r="FY573" s="288"/>
      <c r="FZ573" s="288"/>
      <c r="GA573" s="288"/>
      <c r="GB573" s="288"/>
      <c r="GC573" s="288"/>
      <c r="GD573" s="288"/>
      <c r="GE573" s="288"/>
      <c r="GF573" s="288"/>
      <c r="GG573" s="288"/>
      <c r="GH573" s="288"/>
      <c r="GI573" s="288"/>
      <c r="GJ573" s="288"/>
      <c r="GK573" s="288"/>
      <c r="GL573" s="288"/>
      <c r="GM573" s="288"/>
      <c r="GN573" s="288"/>
      <c r="GO573" s="288"/>
      <c r="GP573" s="288"/>
      <c r="GQ573" s="288"/>
      <c r="GR573" s="288"/>
      <c r="GS573" s="288"/>
      <c r="GT573" s="288"/>
      <c r="GU573" s="288"/>
      <c r="GV573" s="288"/>
      <c r="GW573" s="288"/>
      <c r="GX573" s="288"/>
      <c r="GY573" s="288"/>
      <c r="GZ573" s="288"/>
      <c r="HA573" s="288"/>
      <c r="HB573" s="288"/>
      <c r="HC573" s="288"/>
      <c r="HD573" s="288"/>
      <c r="HE573" s="288"/>
      <c r="HF573" s="288"/>
      <c r="HG573" s="288"/>
      <c r="HH573" s="288"/>
      <c r="HI573" s="288"/>
      <c r="HJ573" s="288"/>
      <c r="HK573" s="288"/>
      <c r="HL573" s="288"/>
      <c r="HM573" s="288"/>
      <c r="HN573" s="288"/>
      <c r="HO573" s="288"/>
      <c r="HP573" s="288"/>
      <c r="HQ573" s="288"/>
      <c r="HR573" s="288"/>
      <c r="HS573" s="288"/>
      <c r="HT573" s="288"/>
      <c r="HU573" s="288"/>
      <c r="HV573" s="288"/>
      <c r="HW573" s="288"/>
      <c r="HX573" s="288"/>
      <c r="HY573" s="288"/>
      <c r="HZ573" s="288"/>
      <c r="IA573" s="288"/>
      <c r="IB573" s="288"/>
      <c r="IC573" s="288"/>
      <c r="ID573" s="288"/>
      <c r="IE573" s="288"/>
      <c r="IF573" s="288"/>
      <c r="IG573" s="288"/>
      <c r="IH573" s="288"/>
      <c r="II573" s="288"/>
      <c r="IJ573" s="288"/>
      <c r="IK573" s="288"/>
      <c r="IL573" s="288"/>
      <c r="IM573" s="288"/>
      <c r="IN573" s="288"/>
      <c r="IO573" s="288"/>
      <c r="IP573" s="288"/>
      <c r="IQ573" s="288"/>
      <c r="IR573" s="288"/>
      <c r="IS573" s="288"/>
      <c r="IT573" s="288"/>
      <c r="IU573" s="288"/>
      <c r="IV573" s="288"/>
      <c r="IW573" s="288"/>
      <c r="IX573" s="288"/>
      <c r="IY573" s="288"/>
      <c r="IZ573" s="288"/>
      <c r="JA573" s="288"/>
      <c r="JB573" s="288"/>
      <c r="JC573" s="288"/>
      <c r="JD573" s="288"/>
      <c r="JE573" s="288"/>
      <c r="JF573" s="288"/>
      <c r="JG573" s="288"/>
      <c r="JH573" s="288"/>
      <c r="JI573" s="288"/>
      <c r="JJ573" s="288"/>
      <c r="JK573" s="288"/>
      <c r="JL573" s="288"/>
      <c r="JM573" s="288"/>
      <c r="JN573" s="288"/>
      <c r="JO573" s="288"/>
      <c r="JP573" s="288"/>
      <c r="JQ573" s="288"/>
      <c r="JR573" s="288"/>
      <c r="JS573" s="288"/>
      <c r="JT573" s="288"/>
      <c r="JU573" s="288"/>
      <c r="JV573" s="288"/>
      <c r="JW573" s="288"/>
      <c r="JX573" s="288"/>
      <c r="JY573" s="288"/>
      <c r="JZ573" s="288"/>
      <c r="KA573" s="288"/>
      <c r="KB573" s="288"/>
      <c r="KC573" s="288"/>
      <c r="KD573" s="288"/>
      <c r="KE573" s="288"/>
      <c r="KF573" s="288"/>
      <c r="KG573" s="288"/>
      <c r="KH573" s="288"/>
    </row>
    <row r="574" spans="1:294" s="231" customFormat="1" ht="13.5" customHeight="1" x14ac:dyDescent="0.25">
      <c r="A574" s="230"/>
      <c r="B574" s="230"/>
      <c r="C574" s="230"/>
      <c r="D574" s="230"/>
      <c r="E574" s="230"/>
      <c r="F574" s="230"/>
      <c r="G574" s="230"/>
      <c r="H574" s="230"/>
      <c r="I574" s="230"/>
      <c r="J574" s="230"/>
      <c r="K574" s="230"/>
      <c r="L574" s="230"/>
      <c r="M574" s="230"/>
      <c r="N574" s="230"/>
      <c r="O574" s="230"/>
      <c r="P574" s="230"/>
    </row>
    <row r="576" spans="1:294" s="231" customFormat="1" ht="15" x14ac:dyDescent="0.25">
      <c r="A576" s="230"/>
    </row>
    <row r="577" spans="1:1" s="231" customFormat="1" ht="15" x14ac:dyDescent="0.25">
      <c r="A577" s="230"/>
    </row>
    <row r="578" spans="1:1" s="231" customFormat="1" ht="15" x14ac:dyDescent="0.25">
      <c r="A578" s="230"/>
    </row>
    <row r="579" spans="1:1" s="231" customFormat="1" ht="15" x14ac:dyDescent="0.25">
      <c r="A579" s="230"/>
    </row>
    <row r="580" spans="1:1" s="231" customFormat="1" ht="15" x14ac:dyDescent="0.25">
      <c r="A580" s="230"/>
    </row>
    <row r="581" spans="1:1" s="231" customFormat="1" ht="15" x14ac:dyDescent="0.25">
      <c r="A581" s="230"/>
    </row>
    <row r="582" spans="1:1" s="231" customFormat="1" ht="15" x14ac:dyDescent="0.25">
      <c r="A582" s="230"/>
    </row>
    <row r="583" spans="1:1" s="231" customFormat="1" ht="15" x14ac:dyDescent="0.25">
      <c r="A583" s="230"/>
    </row>
    <row r="584" spans="1:1" s="231" customFormat="1" ht="15" x14ac:dyDescent="0.25">
      <c r="A584" s="230"/>
    </row>
    <row r="585" spans="1:1" s="231" customFormat="1" ht="15" x14ac:dyDescent="0.25">
      <c r="A585" s="230"/>
    </row>
    <row r="586" spans="1:1" s="231" customFormat="1" ht="15" x14ac:dyDescent="0.25">
      <c r="A586" s="230"/>
    </row>
    <row r="587" spans="1:1" s="231" customFormat="1" ht="15" x14ac:dyDescent="0.25">
      <c r="A587" s="230"/>
    </row>
    <row r="588" spans="1:1" s="231" customFormat="1" ht="15" x14ac:dyDescent="0.25">
      <c r="A588" s="230"/>
    </row>
    <row r="589" spans="1:1" s="231" customFormat="1" ht="15" x14ac:dyDescent="0.25">
      <c r="A589" s="230"/>
    </row>
    <row r="590" spans="1:1" s="231" customFormat="1" ht="15" x14ac:dyDescent="0.25">
      <c r="A590" s="230"/>
    </row>
    <row r="591" spans="1:1" s="231" customFormat="1" ht="15" x14ac:dyDescent="0.25">
      <c r="A591" s="230"/>
    </row>
    <row r="592" spans="1:1" s="231" customFormat="1" ht="15" x14ac:dyDescent="0.25">
      <c r="A592" s="230"/>
    </row>
    <row r="593" spans="1:1" s="231" customFormat="1" ht="15" x14ac:dyDescent="0.25">
      <c r="A593" s="230"/>
    </row>
    <row r="594" spans="1:1" s="231" customFormat="1" ht="15" x14ac:dyDescent="0.25">
      <c r="A594" s="230"/>
    </row>
    <row r="595" spans="1:1" s="231" customFormat="1" ht="15" x14ac:dyDescent="0.25">
      <c r="A595" s="230"/>
    </row>
    <row r="596" spans="1:1" s="231" customFormat="1" ht="15" x14ac:dyDescent="0.25">
      <c r="A596" s="230"/>
    </row>
    <row r="597" spans="1:1" s="231" customFormat="1" ht="15" x14ac:dyDescent="0.25">
      <c r="A597" s="230"/>
    </row>
    <row r="598" spans="1:1" s="231" customFormat="1" ht="15" x14ac:dyDescent="0.25">
      <c r="A598" s="230"/>
    </row>
    <row r="599" spans="1:1" s="231" customFormat="1" ht="15" x14ac:dyDescent="0.25">
      <c r="A599" s="230"/>
    </row>
    <row r="600" spans="1:1" s="231" customFormat="1" ht="15" x14ac:dyDescent="0.25">
      <c r="A600" s="230"/>
    </row>
    <row r="601" spans="1:1" s="231" customFormat="1" ht="15" x14ac:dyDescent="0.25">
      <c r="A601" s="230"/>
    </row>
    <row r="602" spans="1:1" s="231" customFormat="1" ht="15" x14ac:dyDescent="0.25">
      <c r="A602" s="230"/>
    </row>
    <row r="603" spans="1:1" s="231" customFormat="1" ht="15" x14ac:dyDescent="0.25">
      <c r="A603" s="230"/>
    </row>
    <row r="604" spans="1:1" s="231" customFormat="1" ht="15" x14ac:dyDescent="0.25">
      <c r="A604" s="230"/>
    </row>
    <row r="605" spans="1:1" s="231" customFormat="1" ht="15" x14ac:dyDescent="0.25">
      <c r="A605" s="230"/>
    </row>
    <row r="606" spans="1:1" s="231" customFormat="1" ht="15" x14ac:dyDescent="0.25">
      <c r="A606" s="230"/>
    </row>
    <row r="607" spans="1:1" s="231" customFormat="1" ht="15" x14ac:dyDescent="0.25">
      <c r="A607" s="230"/>
    </row>
    <row r="608" spans="1:1" s="231" customFormat="1" ht="15" x14ac:dyDescent="0.25">
      <c r="A608" s="230"/>
    </row>
  </sheetData>
  <mergeCells count="518">
    <mergeCell ref="A7:E7"/>
    <mergeCell ref="M7:P7"/>
    <mergeCell ref="A8:E8"/>
    <mergeCell ref="M8:P8"/>
    <mergeCell ref="A10:F10"/>
    <mergeCell ref="G10:P10"/>
    <mergeCell ref="A4:E4"/>
    <mergeCell ref="M4:P4"/>
    <mergeCell ref="A5:E5"/>
    <mergeCell ref="M5:P5"/>
    <mergeCell ref="A6:E6"/>
    <mergeCell ref="M6:P6"/>
    <mergeCell ref="A14:F14"/>
    <mergeCell ref="G14:P14"/>
    <mergeCell ref="A15:F15"/>
    <mergeCell ref="G15:P15"/>
    <mergeCell ref="A16:F16"/>
    <mergeCell ref="G16:P16"/>
    <mergeCell ref="A11:F11"/>
    <mergeCell ref="G11:P11"/>
    <mergeCell ref="A12:F12"/>
    <mergeCell ref="G12:P12"/>
    <mergeCell ref="A13:F13"/>
    <mergeCell ref="G13:P13"/>
    <mergeCell ref="A24:P24"/>
    <mergeCell ref="A26:P26"/>
    <mergeCell ref="A27:P27"/>
    <mergeCell ref="B29:F29"/>
    <mergeCell ref="B30:F30"/>
    <mergeCell ref="C32:F32"/>
    <mergeCell ref="A17:F17"/>
    <mergeCell ref="G17:P17"/>
    <mergeCell ref="A19:P19"/>
    <mergeCell ref="A20:P20"/>
    <mergeCell ref="A22:P22"/>
    <mergeCell ref="A23:P23"/>
    <mergeCell ref="C44:G44"/>
    <mergeCell ref="A45:P45"/>
    <mergeCell ref="C46:G46"/>
    <mergeCell ref="C47:G47"/>
    <mergeCell ref="C48:G48"/>
    <mergeCell ref="C49:G49"/>
    <mergeCell ref="A41:A43"/>
    <mergeCell ref="B41:B43"/>
    <mergeCell ref="C41:G43"/>
    <mergeCell ref="H41:H43"/>
    <mergeCell ref="I41:K42"/>
    <mergeCell ref="L41:P42"/>
    <mergeCell ref="C56:G56"/>
    <mergeCell ref="C57:G57"/>
    <mergeCell ref="C58:G58"/>
    <mergeCell ref="C59:G59"/>
    <mergeCell ref="C60:G60"/>
    <mergeCell ref="C61:G61"/>
    <mergeCell ref="C50:G50"/>
    <mergeCell ref="C51:G51"/>
    <mergeCell ref="C52:G52"/>
    <mergeCell ref="C53:G53"/>
    <mergeCell ref="C54:G54"/>
    <mergeCell ref="C55:G55"/>
    <mergeCell ref="C69:G69"/>
    <mergeCell ref="C70:G70"/>
    <mergeCell ref="C71:G71"/>
    <mergeCell ref="C72:G72"/>
    <mergeCell ref="C73:G73"/>
    <mergeCell ref="C74:G74"/>
    <mergeCell ref="C62:G62"/>
    <mergeCell ref="C63:G63"/>
    <mergeCell ref="C64:G64"/>
    <mergeCell ref="C65:G65"/>
    <mergeCell ref="C66:G66"/>
    <mergeCell ref="C68:G68"/>
    <mergeCell ref="C81:G81"/>
    <mergeCell ref="C83:G83"/>
    <mergeCell ref="C84:G84"/>
    <mergeCell ref="C85:G85"/>
    <mergeCell ref="C86:G86"/>
    <mergeCell ref="C87:G87"/>
    <mergeCell ref="C75:G75"/>
    <mergeCell ref="C76:G76"/>
    <mergeCell ref="C77:G77"/>
    <mergeCell ref="C78:G78"/>
    <mergeCell ref="C79:G79"/>
    <mergeCell ref="C80:G80"/>
    <mergeCell ref="C94:G94"/>
    <mergeCell ref="C95:G95"/>
    <mergeCell ref="C96:G96"/>
    <mergeCell ref="C97:G97"/>
    <mergeCell ref="C98:G98"/>
    <mergeCell ref="C99:G99"/>
    <mergeCell ref="C88:G88"/>
    <mergeCell ref="C89:G89"/>
    <mergeCell ref="C90:G90"/>
    <mergeCell ref="C91:G91"/>
    <mergeCell ref="C92:G92"/>
    <mergeCell ref="C93:G93"/>
    <mergeCell ref="C107:G107"/>
    <mergeCell ref="C108:G108"/>
    <mergeCell ref="C109:G109"/>
    <mergeCell ref="C110:G110"/>
    <mergeCell ref="C111:G111"/>
    <mergeCell ref="C112:G112"/>
    <mergeCell ref="C100:G100"/>
    <mergeCell ref="C101:G101"/>
    <mergeCell ref="C102:G102"/>
    <mergeCell ref="C103:G103"/>
    <mergeCell ref="C104:G104"/>
    <mergeCell ref="C106:G106"/>
    <mergeCell ref="C119:G119"/>
    <mergeCell ref="C120:G120"/>
    <mergeCell ref="C121:G121"/>
    <mergeCell ref="C122:G122"/>
    <mergeCell ref="C123:G123"/>
    <mergeCell ref="C124:G124"/>
    <mergeCell ref="C113:G113"/>
    <mergeCell ref="C114:G114"/>
    <mergeCell ref="C115:G115"/>
    <mergeCell ref="C116:G116"/>
    <mergeCell ref="C117:G117"/>
    <mergeCell ref="C118:G118"/>
    <mergeCell ref="C132:G132"/>
    <mergeCell ref="C133:G133"/>
    <mergeCell ref="C134:G134"/>
    <mergeCell ref="C135:G135"/>
    <mergeCell ref="C136:G136"/>
    <mergeCell ref="C137:G137"/>
    <mergeCell ref="C125:G125"/>
    <mergeCell ref="C127:G127"/>
    <mergeCell ref="C128:G128"/>
    <mergeCell ref="C129:G129"/>
    <mergeCell ref="C130:G130"/>
    <mergeCell ref="C131:G131"/>
    <mergeCell ref="C144:G144"/>
    <mergeCell ref="C145:G145"/>
    <mergeCell ref="C146:G146"/>
    <mergeCell ref="C148:G148"/>
    <mergeCell ref="C149:P149"/>
    <mergeCell ref="C150:P150"/>
    <mergeCell ref="C138:G138"/>
    <mergeCell ref="C139:G139"/>
    <mergeCell ref="C140:G140"/>
    <mergeCell ref="C141:G141"/>
    <mergeCell ref="C142:G142"/>
    <mergeCell ref="C143:G143"/>
    <mergeCell ref="C159:P159"/>
    <mergeCell ref="C160:G160"/>
    <mergeCell ref="C162:G162"/>
    <mergeCell ref="C163:P163"/>
    <mergeCell ref="C164:P164"/>
    <mergeCell ref="C165:G165"/>
    <mergeCell ref="C151:G151"/>
    <mergeCell ref="C153:G153"/>
    <mergeCell ref="C154:P154"/>
    <mergeCell ref="C155:G155"/>
    <mergeCell ref="C157:G157"/>
    <mergeCell ref="C158:P158"/>
    <mergeCell ref="C174:P174"/>
    <mergeCell ref="C175:G175"/>
    <mergeCell ref="C177:G177"/>
    <mergeCell ref="C178:P178"/>
    <mergeCell ref="C179:P179"/>
    <mergeCell ref="C180:G180"/>
    <mergeCell ref="C167:G167"/>
    <mergeCell ref="C168:P168"/>
    <mergeCell ref="C169:P169"/>
    <mergeCell ref="C170:G170"/>
    <mergeCell ref="C172:G172"/>
    <mergeCell ref="C173:P173"/>
    <mergeCell ref="C189:G189"/>
    <mergeCell ref="C191:G191"/>
    <mergeCell ref="C192:P192"/>
    <mergeCell ref="C193:P193"/>
    <mergeCell ref="C194:G194"/>
    <mergeCell ref="C196:G196"/>
    <mergeCell ref="C182:G182"/>
    <mergeCell ref="C183:P183"/>
    <mergeCell ref="C184:P184"/>
    <mergeCell ref="C185:G185"/>
    <mergeCell ref="C187:G187"/>
    <mergeCell ref="C188:P188"/>
    <mergeCell ref="C205:G205"/>
    <mergeCell ref="C206:P206"/>
    <mergeCell ref="C207:G207"/>
    <mergeCell ref="C209:G209"/>
    <mergeCell ref="C210:P210"/>
    <mergeCell ref="C211:P211"/>
    <mergeCell ref="C197:P197"/>
    <mergeCell ref="C198:P198"/>
    <mergeCell ref="C199:G199"/>
    <mergeCell ref="C201:G201"/>
    <mergeCell ref="C202:P202"/>
    <mergeCell ref="C203:G203"/>
    <mergeCell ref="C220:P220"/>
    <mergeCell ref="C221:P221"/>
    <mergeCell ref="C222:G222"/>
    <mergeCell ref="C224:G224"/>
    <mergeCell ref="C225:P225"/>
    <mergeCell ref="C226:P226"/>
    <mergeCell ref="C212:G212"/>
    <mergeCell ref="C214:G214"/>
    <mergeCell ref="C215:P215"/>
    <mergeCell ref="C216:P216"/>
    <mergeCell ref="C217:G217"/>
    <mergeCell ref="C219:G219"/>
    <mergeCell ref="C235:P235"/>
    <mergeCell ref="C236:P236"/>
    <mergeCell ref="C237:G237"/>
    <mergeCell ref="C239:G239"/>
    <mergeCell ref="C240:P240"/>
    <mergeCell ref="C241:G241"/>
    <mergeCell ref="C227:G227"/>
    <mergeCell ref="C229:G229"/>
    <mergeCell ref="C230:P230"/>
    <mergeCell ref="C231:P231"/>
    <mergeCell ref="C232:G232"/>
    <mergeCell ref="C234:G234"/>
    <mergeCell ref="C251:G251"/>
    <mergeCell ref="C252:P252"/>
    <mergeCell ref="C253:P253"/>
    <mergeCell ref="C254:G254"/>
    <mergeCell ref="C256:G256"/>
    <mergeCell ref="C257:P257"/>
    <mergeCell ref="C243:G243"/>
    <mergeCell ref="C244:P244"/>
    <mergeCell ref="C245:G245"/>
    <mergeCell ref="C247:G247"/>
    <mergeCell ref="C248:P248"/>
    <mergeCell ref="C249:G249"/>
    <mergeCell ref="C266:G266"/>
    <mergeCell ref="C267:P267"/>
    <mergeCell ref="C268:G268"/>
    <mergeCell ref="C270:G270"/>
    <mergeCell ref="C271:P271"/>
    <mergeCell ref="C272:G272"/>
    <mergeCell ref="C258:P258"/>
    <mergeCell ref="C259:G259"/>
    <mergeCell ref="C261:G261"/>
    <mergeCell ref="C262:P262"/>
    <mergeCell ref="C263:P263"/>
    <mergeCell ref="C264:G264"/>
    <mergeCell ref="C282:O282"/>
    <mergeCell ref="C283:O283"/>
    <mergeCell ref="C284:O284"/>
    <mergeCell ref="C285:O285"/>
    <mergeCell ref="C286:O286"/>
    <mergeCell ref="C287:O287"/>
    <mergeCell ref="C274:G274"/>
    <mergeCell ref="C275:P275"/>
    <mergeCell ref="C276:P276"/>
    <mergeCell ref="C277:G277"/>
    <mergeCell ref="C280:O280"/>
    <mergeCell ref="C281:O281"/>
    <mergeCell ref="C294:O294"/>
    <mergeCell ref="C295:O295"/>
    <mergeCell ref="C296:O296"/>
    <mergeCell ref="C297:O297"/>
    <mergeCell ref="C298:O298"/>
    <mergeCell ref="C299:O299"/>
    <mergeCell ref="C288:O288"/>
    <mergeCell ref="C289:O289"/>
    <mergeCell ref="C290:O290"/>
    <mergeCell ref="C291:O291"/>
    <mergeCell ref="C292:O292"/>
    <mergeCell ref="C293:O293"/>
    <mergeCell ref="C306:G306"/>
    <mergeCell ref="C307:G307"/>
    <mergeCell ref="C308:G308"/>
    <mergeCell ref="C309:G309"/>
    <mergeCell ref="C310:G310"/>
    <mergeCell ref="C311:G311"/>
    <mergeCell ref="C300:J300"/>
    <mergeCell ref="C301:J301"/>
    <mergeCell ref="A302:P302"/>
    <mergeCell ref="C303:G303"/>
    <mergeCell ref="C304:G304"/>
    <mergeCell ref="C305:G305"/>
    <mergeCell ref="C320:G320"/>
    <mergeCell ref="C321:P321"/>
    <mergeCell ref="C322:P322"/>
    <mergeCell ref="C323:G323"/>
    <mergeCell ref="C325:G325"/>
    <mergeCell ref="C326:G326"/>
    <mergeCell ref="C312:G312"/>
    <mergeCell ref="C313:G313"/>
    <mergeCell ref="C314:G314"/>
    <mergeCell ref="C316:G316"/>
    <mergeCell ref="C317:P317"/>
    <mergeCell ref="C318:G318"/>
    <mergeCell ref="C333:G333"/>
    <mergeCell ref="C334:G334"/>
    <mergeCell ref="C335:G335"/>
    <mergeCell ref="C336:G336"/>
    <mergeCell ref="C338:G338"/>
    <mergeCell ref="C339:P339"/>
    <mergeCell ref="C327:G327"/>
    <mergeCell ref="C328:G328"/>
    <mergeCell ref="C329:G329"/>
    <mergeCell ref="C330:G330"/>
    <mergeCell ref="C331:G331"/>
    <mergeCell ref="C332:G332"/>
    <mergeCell ref="C347:G347"/>
    <mergeCell ref="C348:G348"/>
    <mergeCell ref="C349:G349"/>
    <mergeCell ref="C350:G350"/>
    <mergeCell ref="C351:G351"/>
    <mergeCell ref="C352:G352"/>
    <mergeCell ref="C340:P340"/>
    <mergeCell ref="C341:G341"/>
    <mergeCell ref="C343:G343"/>
    <mergeCell ref="C344:G344"/>
    <mergeCell ref="C345:G345"/>
    <mergeCell ref="C346:G346"/>
    <mergeCell ref="C359:G359"/>
    <mergeCell ref="C360:G360"/>
    <mergeCell ref="C361:G361"/>
    <mergeCell ref="C362:G362"/>
    <mergeCell ref="C363:G363"/>
    <mergeCell ref="C364:G364"/>
    <mergeCell ref="C353:G353"/>
    <mergeCell ref="C354:G354"/>
    <mergeCell ref="C355:G355"/>
    <mergeCell ref="C356:G356"/>
    <mergeCell ref="C357:G357"/>
    <mergeCell ref="C358:G358"/>
    <mergeCell ref="C372:G372"/>
    <mergeCell ref="C373:G373"/>
    <mergeCell ref="C374:G374"/>
    <mergeCell ref="C376:G376"/>
    <mergeCell ref="C377:G377"/>
    <mergeCell ref="C378:G378"/>
    <mergeCell ref="C365:G365"/>
    <mergeCell ref="C367:G367"/>
    <mergeCell ref="C368:G368"/>
    <mergeCell ref="C369:G369"/>
    <mergeCell ref="C370:G370"/>
    <mergeCell ref="C371:G371"/>
    <mergeCell ref="C385:G385"/>
    <mergeCell ref="C386:G386"/>
    <mergeCell ref="C387:G387"/>
    <mergeCell ref="C388:G388"/>
    <mergeCell ref="C389:G389"/>
    <mergeCell ref="C390:G390"/>
    <mergeCell ref="C379:G379"/>
    <mergeCell ref="C380:G380"/>
    <mergeCell ref="C381:G381"/>
    <mergeCell ref="C382:G382"/>
    <mergeCell ref="C383:G383"/>
    <mergeCell ref="C384:G384"/>
    <mergeCell ref="C398:G398"/>
    <mergeCell ref="C400:G400"/>
    <mergeCell ref="C401:G401"/>
    <mergeCell ref="C402:G402"/>
    <mergeCell ref="C403:G403"/>
    <mergeCell ref="C404:G404"/>
    <mergeCell ref="C391:G391"/>
    <mergeCell ref="C392:G392"/>
    <mergeCell ref="C393:G393"/>
    <mergeCell ref="C394:G394"/>
    <mergeCell ref="C396:G396"/>
    <mergeCell ref="C397:P397"/>
    <mergeCell ref="C411:G411"/>
    <mergeCell ref="C412:G412"/>
    <mergeCell ref="C413:G413"/>
    <mergeCell ref="C414:G414"/>
    <mergeCell ref="C415:G415"/>
    <mergeCell ref="C416:G416"/>
    <mergeCell ref="C405:G405"/>
    <mergeCell ref="C406:G406"/>
    <mergeCell ref="C407:G407"/>
    <mergeCell ref="C408:G408"/>
    <mergeCell ref="C409:G409"/>
    <mergeCell ref="C410:G410"/>
    <mergeCell ref="C425:G425"/>
    <mergeCell ref="C426:G426"/>
    <mergeCell ref="C427:G427"/>
    <mergeCell ref="C428:G428"/>
    <mergeCell ref="C429:G429"/>
    <mergeCell ref="C430:G430"/>
    <mergeCell ref="C417:G417"/>
    <mergeCell ref="C418:G418"/>
    <mergeCell ref="C420:G420"/>
    <mergeCell ref="C421:P421"/>
    <mergeCell ref="C422:G422"/>
    <mergeCell ref="C424:G424"/>
    <mergeCell ref="C438:G438"/>
    <mergeCell ref="C439:G439"/>
    <mergeCell ref="C440:G440"/>
    <mergeCell ref="C441:G441"/>
    <mergeCell ref="C442:G442"/>
    <mergeCell ref="C444:G444"/>
    <mergeCell ref="C431:G431"/>
    <mergeCell ref="A433:P433"/>
    <mergeCell ref="C434:G434"/>
    <mergeCell ref="C435:G435"/>
    <mergeCell ref="C436:G436"/>
    <mergeCell ref="C437:G437"/>
    <mergeCell ref="C451:G451"/>
    <mergeCell ref="C452:G452"/>
    <mergeCell ref="C454:G454"/>
    <mergeCell ref="C455:G455"/>
    <mergeCell ref="C456:G456"/>
    <mergeCell ref="C457:G457"/>
    <mergeCell ref="C445:G445"/>
    <mergeCell ref="C446:G446"/>
    <mergeCell ref="C447:G447"/>
    <mergeCell ref="C448:G448"/>
    <mergeCell ref="C449:G449"/>
    <mergeCell ref="C450:G450"/>
    <mergeCell ref="C465:G465"/>
    <mergeCell ref="C466:G466"/>
    <mergeCell ref="C467:G467"/>
    <mergeCell ref="C468:G468"/>
    <mergeCell ref="C469:G469"/>
    <mergeCell ref="C470:G470"/>
    <mergeCell ref="C458:G458"/>
    <mergeCell ref="C459:G459"/>
    <mergeCell ref="C460:G460"/>
    <mergeCell ref="C461:G461"/>
    <mergeCell ref="C462:G462"/>
    <mergeCell ref="C464:G464"/>
    <mergeCell ref="C478:G478"/>
    <mergeCell ref="C479:G479"/>
    <mergeCell ref="C480:G480"/>
    <mergeCell ref="C481:G481"/>
    <mergeCell ref="C482:G482"/>
    <mergeCell ref="C485:O485"/>
    <mergeCell ref="C471:G471"/>
    <mergeCell ref="C472:G472"/>
    <mergeCell ref="C474:G474"/>
    <mergeCell ref="C475:G475"/>
    <mergeCell ref="C476:G476"/>
    <mergeCell ref="C477:G477"/>
    <mergeCell ref="C492:O492"/>
    <mergeCell ref="C493:O493"/>
    <mergeCell ref="C494:O494"/>
    <mergeCell ref="C495:O495"/>
    <mergeCell ref="C496:O496"/>
    <mergeCell ref="C497:O497"/>
    <mergeCell ref="C486:O486"/>
    <mergeCell ref="C487:O487"/>
    <mergeCell ref="C488:O488"/>
    <mergeCell ref="C489:O489"/>
    <mergeCell ref="C490:O490"/>
    <mergeCell ref="C491:O491"/>
    <mergeCell ref="C504:O504"/>
    <mergeCell ref="C505:O505"/>
    <mergeCell ref="C506:O506"/>
    <mergeCell ref="C507:O507"/>
    <mergeCell ref="C508:O508"/>
    <mergeCell ref="C509:O509"/>
    <mergeCell ref="C498:O498"/>
    <mergeCell ref="C499:O499"/>
    <mergeCell ref="C500:O500"/>
    <mergeCell ref="C501:O501"/>
    <mergeCell ref="C502:O502"/>
    <mergeCell ref="C503:O503"/>
    <mergeCell ref="C516:O516"/>
    <mergeCell ref="C517:O517"/>
    <mergeCell ref="C518:O518"/>
    <mergeCell ref="C519:O519"/>
    <mergeCell ref="C520:O520"/>
    <mergeCell ref="C521:J521"/>
    <mergeCell ref="C510:O510"/>
    <mergeCell ref="C511:O511"/>
    <mergeCell ref="C512:O512"/>
    <mergeCell ref="C513:O513"/>
    <mergeCell ref="C514:O514"/>
    <mergeCell ref="C515:O515"/>
    <mergeCell ref="C528:O528"/>
    <mergeCell ref="C530:O530"/>
    <mergeCell ref="C531:O531"/>
    <mergeCell ref="C532:O532"/>
    <mergeCell ref="C533:O533"/>
    <mergeCell ref="C534:O534"/>
    <mergeCell ref="C522:J522"/>
    <mergeCell ref="C523:O523"/>
    <mergeCell ref="C524:O524"/>
    <mergeCell ref="C525:O525"/>
    <mergeCell ref="C526:O526"/>
    <mergeCell ref="C527:O527"/>
    <mergeCell ref="C541:O541"/>
    <mergeCell ref="C542:O542"/>
    <mergeCell ref="C543:O543"/>
    <mergeCell ref="C544:O544"/>
    <mergeCell ref="C545:O545"/>
    <mergeCell ref="C546:O546"/>
    <mergeCell ref="C535:O535"/>
    <mergeCell ref="C536:O536"/>
    <mergeCell ref="C537:O537"/>
    <mergeCell ref="C538:O538"/>
    <mergeCell ref="C539:O539"/>
    <mergeCell ref="C540:O540"/>
    <mergeCell ref="C553:O553"/>
    <mergeCell ref="C554:O554"/>
    <mergeCell ref="C555:O555"/>
    <mergeCell ref="C556:O556"/>
    <mergeCell ref="C557:O557"/>
    <mergeCell ref="C558:O558"/>
    <mergeCell ref="C547:O547"/>
    <mergeCell ref="C548:O548"/>
    <mergeCell ref="C549:O549"/>
    <mergeCell ref="C550:O550"/>
    <mergeCell ref="C551:O551"/>
    <mergeCell ref="C552:O552"/>
    <mergeCell ref="C573:N573"/>
    <mergeCell ref="C565:O565"/>
    <mergeCell ref="C566:O566"/>
    <mergeCell ref="C569:H569"/>
    <mergeCell ref="I569:N569"/>
    <mergeCell ref="C570:N570"/>
    <mergeCell ref="C572:H572"/>
    <mergeCell ref="I572:N572"/>
    <mergeCell ref="C559:O559"/>
    <mergeCell ref="C560:O560"/>
    <mergeCell ref="C561:O561"/>
    <mergeCell ref="C562:O562"/>
    <mergeCell ref="C563:O563"/>
    <mergeCell ref="C564:O564"/>
  </mergeCells>
  <printOptions horizontalCentered="1"/>
  <pageMargins left="0.31496062992125984" right="0.31496062992125984" top="0.78740157480314965" bottom="0.31496062992125984" header="0.19685039370078741" footer="0.19685039370078741"/>
  <pageSetup paperSize="9" scale="67" fitToHeight="11" orientation="landscape" r:id="rId1"/>
  <headerFooter>
    <oddFooter>&amp;RСтраница &amp;P</oddFooter>
  </headerFooter>
  <rowBreaks count="1" manualBreakCount="1">
    <brk id="40" max="618"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
  <sheetViews>
    <sheetView zoomScaleNormal="100" workbookViewId="0">
      <selection activeCell="O33" sqref="O33"/>
    </sheetView>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60" workbookViewId="0"/>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28" t="s">
        <v>68</v>
      </c>
    </row>
    <row r="2" spans="1:28" s="8" customFormat="1" ht="18.75" customHeight="1" x14ac:dyDescent="0.3">
      <c r="A2" s="14"/>
      <c r="S2" s="12" t="s">
        <v>10</v>
      </c>
    </row>
    <row r="3" spans="1:28" s="8" customFormat="1" ht="18.75" x14ac:dyDescent="0.3">
      <c r="S3" s="12" t="s">
        <v>429</v>
      </c>
    </row>
    <row r="4" spans="1:28" s="8" customFormat="1" ht="18.75" customHeight="1" x14ac:dyDescent="0.2">
      <c r="A4" s="403" t="s">
        <v>607</v>
      </c>
      <c r="B4" s="403"/>
      <c r="C4" s="403"/>
      <c r="D4" s="403"/>
      <c r="E4" s="403"/>
      <c r="F4" s="403"/>
      <c r="G4" s="403"/>
      <c r="H4" s="403"/>
      <c r="I4" s="403"/>
      <c r="J4" s="403"/>
      <c r="K4" s="403"/>
      <c r="L4" s="403"/>
      <c r="M4" s="403"/>
      <c r="N4" s="403"/>
      <c r="O4" s="403"/>
      <c r="P4" s="403"/>
      <c r="Q4" s="403"/>
      <c r="R4" s="403"/>
      <c r="S4" s="403"/>
    </row>
    <row r="5" spans="1:28" s="8" customFormat="1" ht="15.75" x14ac:dyDescent="0.2">
      <c r="A5" s="13"/>
    </row>
    <row r="6" spans="1:28" s="8" customFormat="1" ht="32.25" customHeight="1" x14ac:dyDescent="0.2">
      <c r="A6" s="407" t="s">
        <v>9</v>
      </c>
      <c r="B6" s="407"/>
      <c r="C6" s="407"/>
      <c r="D6" s="407"/>
      <c r="E6" s="407"/>
      <c r="F6" s="407"/>
      <c r="G6" s="407"/>
      <c r="H6" s="407"/>
      <c r="I6" s="407"/>
      <c r="J6" s="407"/>
      <c r="K6" s="407"/>
      <c r="L6" s="407"/>
      <c r="M6" s="407"/>
      <c r="N6" s="407"/>
      <c r="O6" s="407"/>
      <c r="P6" s="407"/>
      <c r="Q6" s="407"/>
      <c r="R6" s="407"/>
      <c r="S6" s="407"/>
      <c r="T6" s="10"/>
      <c r="U6" s="10"/>
      <c r="V6" s="10"/>
      <c r="W6" s="10"/>
      <c r="X6" s="10"/>
      <c r="Y6" s="10"/>
      <c r="Z6" s="10"/>
      <c r="AA6" s="10"/>
      <c r="AB6" s="10"/>
    </row>
    <row r="7" spans="1:28" s="8" customFormat="1" ht="21.75" customHeight="1" x14ac:dyDescent="0.2">
      <c r="T7" s="10"/>
      <c r="U7" s="10"/>
      <c r="V7" s="10"/>
      <c r="W7" s="10"/>
      <c r="X7" s="10"/>
      <c r="Y7" s="10"/>
      <c r="Z7" s="10"/>
      <c r="AA7" s="10"/>
      <c r="AB7" s="10"/>
    </row>
    <row r="8" spans="1:28" s="8" customFormat="1" ht="18.75" x14ac:dyDescent="0.2">
      <c r="A8" s="417" t="s">
        <v>608</v>
      </c>
      <c r="B8" s="417"/>
      <c r="C8" s="417"/>
      <c r="D8" s="417"/>
      <c r="E8" s="417"/>
      <c r="F8" s="417"/>
      <c r="G8" s="417"/>
      <c r="H8" s="417"/>
      <c r="I8" s="417"/>
      <c r="J8" s="417"/>
      <c r="K8" s="417"/>
      <c r="L8" s="417"/>
      <c r="M8" s="417"/>
      <c r="N8" s="417"/>
      <c r="O8" s="417"/>
      <c r="P8" s="417"/>
      <c r="Q8" s="417"/>
      <c r="R8" s="417"/>
      <c r="S8" s="417"/>
      <c r="T8" s="10"/>
      <c r="U8" s="10"/>
      <c r="V8" s="10"/>
      <c r="W8" s="10"/>
      <c r="X8" s="10"/>
      <c r="Y8" s="10"/>
      <c r="Z8" s="10"/>
      <c r="AA8" s="10"/>
      <c r="AB8" s="10"/>
    </row>
    <row r="9" spans="1:28" s="8" customFormat="1" ht="18.75" x14ac:dyDescent="0.2">
      <c r="A9" s="404" t="s">
        <v>8</v>
      </c>
      <c r="B9" s="404"/>
      <c r="C9" s="404"/>
      <c r="D9" s="404"/>
      <c r="E9" s="404"/>
      <c r="F9" s="404"/>
      <c r="G9" s="404"/>
      <c r="H9" s="404"/>
      <c r="I9" s="404"/>
      <c r="J9" s="404"/>
      <c r="K9" s="404"/>
      <c r="L9" s="404"/>
      <c r="M9" s="404"/>
      <c r="N9" s="404"/>
      <c r="O9" s="404"/>
      <c r="P9" s="404"/>
      <c r="Q9" s="404"/>
      <c r="R9" s="404"/>
      <c r="S9" s="404"/>
      <c r="T9" s="10"/>
      <c r="U9" s="10"/>
      <c r="V9" s="10"/>
      <c r="W9" s="10"/>
      <c r="X9" s="10"/>
      <c r="Y9" s="10"/>
      <c r="Z9" s="10"/>
      <c r="AA9" s="10"/>
      <c r="AB9" s="10"/>
    </row>
    <row r="10" spans="1:28" s="8" customFormat="1" ht="18.75" x14ac:dyDescent="0.2">
      <c r="A10" s="407"/>
      <c r="B10" s="407"/>
      <c r="C10" s="407"/>
      <c r="D10" s="407"/>
      <c r="E10" s="407"/>
      <c r="F10" s="407"/>
      <c r="G10" s="407"/>
      <c r="H10" s="407"/>
      <c r="I10" s="407"/>
      <c r="J10" s="407"/>
      <c r="K10" s="407"/>
      <c r="L10" s="407"/>
      <c r="M10" s="407"/>
      <c r="N10" s="407"/>
      <c r="O10" s="407"/>
      <c r="P10" s="407"/>
      <c r="Q10" s="407"/>
      <c r="R10" s="407"/>
      <c r="S10" s="407"/>
      <c r="T10" s="10"/>
      <c r="U10" s="10"/>
      <c r="V10" s="10"/>
      <c r="W10" s="10"/>
      <c r="X10" s="10"/>
      <c r="Y10" s="10"/>
      <c r="Z10" s="10"/>
      <c r="AA10" s="10"/>
      <c r="AB10" s="10"/>
    </row>
    <row r="11" spans="1:28" s="8" customFormat="1" ht="18.75" x14ac:dyDescent="0.2">
      <c r="A11" s="406" t="s">
        <v>651</v>
      </c>
      <c r="B11" s="407"/>
      <c r="C11" s="407"/>
      <c r="D11" s="407"/>
      <c r="E11" s="407"/>
      <c r="F11" s="407"/>
      <c r="G11" s="407"/>
      <c r="H11" s="407"/>
      <c r="I11" s="407"/>
      <c r="J11" s="407"/>
      <c r="K11" s="407"/>
      <c r="L11" s="407"/>
      <c r="M11" s="407"/>
      <c r="N11" s="407"/>
      <c r="O11" s="407"/>
      <c r="P11" s="407"/>
      <c r="Q11" s="407"/>
      <c r="R11" s="407"/>
      <c r="S11" s="407"/>
      <c r="T11" s="10"/>
      <c r="U11" s="10"/>
      <c r="V11" s="10"/>
      <c r="W11" s="10"/>
      <c r="X11" s="10"/>
      <c r="Y11" s="10"/>
      <c r="Z11" s="10"/>
      <c r="AA11" s="10"/>
      <c r="AB11" s="10"/>
    </row>
    <row r="12" spans="1:28" s="8" customFormat="1" ht="18.75" x14ac:dyDescent="0.2">
      <c r="A12" s="404" t="s">
        <v>7</v>
      </c>
      <c r="B12" s="404"/>
      <c r="C12" s="404"/>
      <c r="D12" s="404"/>
      <c r="E12" s="404"/>
      <c r="F12" s="404"/>
      <c r="G12" s="404"/>
      <c r="H12" s="404"/>
      <c r="I12" s="404"/>
      <c r="J12" s="404"/>
      <c r="K12" s="404"/>
      <c r="L12" s="404"/>
      <c r="M12" s="404"/>
      <c r="N12" s="404"/>
      <c r="O12" s="404"/>
      <c r="P12" s="404"/>
      <c r="Q12" s="404"/>
      <c r="R12" s="404"/>
      <c r="S12" s="404"/>
      <c r="T12" s="10"/>
      <c r="U12" s="10"/>
      <c r="V12" s="10"/>
      <c r="W12" s="10"/>
      <c r="X12" s="10"/>
      <c r="Y12" s="10"/>
      <c r="Z12" s="10"/>
      <c r="AA12" s="10"/>
      <c r="AB12" s="10"/>
    </row>
    <row r="13" spans="1:28" s="8" customFormat="1" ht="15.75" customHeight="1" x14ac:dyDescent="0.2">
      <c r="A13" s="414"/>
      <c r="B13" s="414"/>
      <c r="C13" s="414"/>
      <c r="D13" s="414"/>
      <c r="E13" s="414"/>
      <c r="F13" s="414"/>
      <c r="G13" s="414"/>
      <c r="H13" s="414"/>
      <c r="I13" s="414"/>
      <c r="J13" s="414"/>
      <c r="K13" s="414"/>
      <c r="L13" s="414"/>
      <c r="M13" s="414"/>
      <c r="N13" s="414"/>
      <c r="O13" s="414"/>
      <c r="P13" s="414"/>
      <c r="Q13" s="414"/>
      <c r="R13" s="414"/>
      <c r="S13" s="414"/>
      <c r="T13" s="3"/>
      <c r="U13" s="3"/>
      <c r="V13" s="3"/>
      <c r="W13" s="3"/>
      <c r="X13" s="3"/>
      <c r="Y13" s="3"/>
      <c r="Z13" s="3"/>
      <c r="AA13" s="3"/>
      <c r="AB13" s="3"/>
    </row>
    <row r="14" spans="1:28" s="2" customFormat="1" ht="18.75" x14ac:dyDescent="0.2">
      <c r="A14" s="406" t="s">
        <v>652</v>
      </c>
      <c r="B14" s="406"/>
      <c r="C14" s="406"/>
      <c r="D14" s="406"/>
      <c r="E14" s="406"/>
      <c r="F14" s="406"/>
      <c r="G14" s="406"/>
      <c r="H14" s="406"/>
      <c r="I14" s="406"/>
      <c r="J14" s="406"/>
      <c r="K14" s="406"/>
      <c r="L14" s="406"/>
      <c r="M14" s="406"/>
      <c r="N14" s="406"/>
      <c r="O14" s="406"/>
      <c r="P14" s="406"/>
      <c r="Q14" s="406"/>
      <c r="R14" s="406"/>
      <c r="S14" s="406"/>
      <c r="T14" s="7"/>
      <c r="U14" s="7"/>
      <c r="V14" s="7"/>
      <c r="W14" s="7"/>
      <c r="X14" s="7"/>
      <c r="Y14" s="7"/>
      <c r="Z14" s="7"/>
      <c r="AA14" s="7"/>
      <c r="AB14" s="7"/>
    </row>
    <row r="15" spans="1:28" s="2" customFormat="1" ht="15" customHeight="1" x14ac:dyDescent="0.2">
      <c r="A15" s="404" t="s">
        <v>6</v>
      </c>
      <c r="B15" s="404"/>
      <c r="C15" s="404"/>
      <c r="D15" s="404"/>
      <c r="E15" s="404"/>
      <c r="F15" s="404"/>
      <c r="G15" s="404"/>
      <c r="H15" s="404"/>
      <c r="I15" s="404"/>
      <c r="J15" s="404"/>
      <c r="K15" s="404"/>
      <c r="L15" s="404"/>
      <c r="M15" s="404"/>
      <c r="N15" s="404"/>
      <c r="O15" s="404"/>
      <c r="P15" s="404"/>
      <c r="Q15" s="404"/>
      <c r="R15" s="404"/>
      <c r="S15" s="404"/>
      <c r="T15" s="5"/>
      <c r="U15" s="5"/>
      <c r="V15" s="5"/>
      <c r="W15" s="5"/>
      <c r="X15" s="5"/>
      <c r="Y15" s="5"/>
      <c r="Z15" s="5"/>
      <c r="AA15" s="5"/>
      <c r="AB15" s="5"/>
    </row>
    <row r="16" spans="1:28" s="2" customFormat="1" ht="15" customHeight="1" x14ac:dyDescent="0.2">
      <c r="A16" s="414"/>
      <c r="B16" s="414"/>
      <c r="C16" s="414"/>
      <c r="D16" s="414"/>
      <c r="E16" s="414"/>
      <c r="F16" s="414"/>
      <c r="G16" s="414"/>
      <c r="H16" s="414"/>
      <c r="I16" s="414"/>
      <c r="J16" s="414"/>
      <c r="K16" s="414"/>
      <c r="L16" s="414"/>
      <c r="M16" s="414"/>
      <c r="N16" s="414"/>
      <c r="O16" s="414"/>
      <c r="P16" s="414"/>
      <c r="Q16" s="414"/>
      <c r="R16" s="414"/>
      <c r="S16" s="414"/>
      <c r="T16" s="3"/>
      <c r="U16" s="3"/>
      <c r="V16" s="3"/>
      <c r="W16" s="3"/>
      <c r="X16" s="3"/>
      <c r="Y16" s="3"/>
    </row>
    <row r="17" spans="1:28" s="2" customFormat="1" ht="45.75" customHeight="1" x14ac:dyDescent="0.2">
      <c r="A17" s="405" t="s">
        <v>369</v>
      </c>
      <c r="B17" s="405"/>
      <c r="C17" s="405"/>
      <c r="D17" s="405"/>
      <c r="E17" s="405"/>
      <c r="F17" s="405"/>
      <c r="G17" s="405"/>
      <c r="H17" s="405"/>
      <c r="I17" s="405"/>
      <c r="J17" s="405"/>
      <c r="K17" s="405"/>
      <c r="L17" s="405"/>
      <c r="M17" s="405"/>
      <c r="N17" s="405"/>
      <c r="O17" s="405"/>
      <c r="P17" s="405"/>
      <c r="Q17" s="405"/>
      <c r="R17" s="405"/>
      <c r="S17" s="405"/>
      <c r="T17" s="6"/>
      <c r="U17" s="6"/>
      <c r="V17" s="6"/>
      <c r="W17" s="6"/>
      <c r="X17" s="6"/>
      <c r="Y17" s="6"/>
      <c r="Z17" s="6"/>
      <c r="AA17" s="6"/>
      <c r="AB17" s="6"/>
    </row>
    <row r="18" spans="1:28" s="2" customFormat="1" ht="15" customHeight="1" x14ac:dyDescent="0.2">
      <c r="A18" s="415"/>
      <c r="B18" s="415"/>
      <c r="C18" s="415"/>
      <c r="D18" s="415"/>
      <c r="E18" s="415"/>
      <c r="F18" s="415"/>
      <c r="G18" s="415"/>
      <c r="H18" s="415"/>
      <c r="I18" s="415"/>
      <c r="J18" s="415"/>
      <c r="K18" s="415"/>
      <c r="L18" s="415"/>
      <c r="M18" s="415"/>
      <c r="N18" s="415"/>
      <c r="O18" s="415"/>
      <c r="P18" s="415"/>
      <c r="Q18" s="415"/>
      <c r="R18" s="415"/>
      <c r="S18" s="415"/>
      <c r="T18" s="3"/>
      <c r="U18" s="3"/>
      <c r="V18" s="3"/>
      <c r="W18" s="3"/>
      <c r="X18" s="3"/>
      <c r="Y18" s="3"/>
    </row>
    <row r="19" spans="1:28" s="2" customFormat="1" ht="54" customHeight="1" x14ac:dyDescent="0.2">
      <c r="A19" s="416" t="s">
        <v>5</v>
      </c>
      <c r="B19" s="416" t="s">
        <v>99</v>
      </c>
      <c r="C19" s="418" t="s">
        <v>264</v>
      </c>
      <c r="D19" s="416" t="s">
        <v>263</v>
      </c>
      <c r="E19" s="416" t="s">
        <v>98</v>
      </c>
      <c r="F19" s="416" t="s">
        <v>97</v>
      </c>
      <c r="G19" s="416" t="s">
        <v>259</v>
      </c>
      <c r="H19" s="416" t="s">
        <v>96</v>
      </c>
      <c r="I19" s="416" t="s">
        <v>95</v>
      </c>
      <c r="J19" s="416" t="s">
        <v>94</v>
      </c>
      <c r="K19" s="416" t="s">
        <v>93</v>
      </c>
      <c r="L19" s="416" t="s">
        <v>92</v>
      </c>
      <c r="M19" s="416" t="s">
        <v>91</v>
      </c>
      <c r="N19" s="416" t="s">
        <v>90</v>
      </c>
      <c r="O19" s="416" t="s">
        <v>89</v>
      </c>
      <c r="P19" s="416" t="s">
        <v>88</v>
      </c>
      <c r="Q19" s="416" t="s">
        <v>262</v>
      </c>
      <c r="R19" s="416"/>
      <c r="S19" s="420" t="s">
        <v>363</v>
      </c>
      <c r="T19" s="3"/>
      <c r="U19" s="3"/>
      <c r="V19" s="3"/>
      <c r="W19" s="3"/>
      <c r="X19" s="3"/>
      <c r="Y19" s="3"/>
    </row>
    <row r="20" spans="1:28" s="2" customFormat="1" ht="180.75" customHeight="1" x14ac:dyDescent="0.2">
      <c r="A20" s="416"/>
      <c r="B20" s="416"/>
      <c r="C20" s="419"/>
      <c r="D20" s="416"/>
      <c r="E20" s="416"/>
      <c r="F20" s="416"/>
      <c r="G20" s="416"/>
      <c r="H20" s="416"/>
      <c r="I20" s="416"/>
      <c r="J20" s="416"/>
      <c r="K20" s="416"/>
      <c r="L20" s="416"/>
      <c r="M20" s="416"/>
      <c r="N20" s="416"/>
      <c r="O20" s="416"/>
      <c r="P20" s="416"/>
      <c r="Q20" s="31" t="s">
        <v>260</v>
      </c>
      <c r="R20" s="32" t="s">
        <v>261</v>
      </c>
      <c r="S20" s="420"/>
      <c r="T20" s="3"/>
      <c r="U20" s="3"/>
      <c r="V20" s="3"/>
      <c r="W20" s="3"/>
      <c r="X20" s="3"/>
      <c r="Y20" s="3"/>
    </row>
    <row r="21" spans="1:28" s="2" customFormat="1" ht="18.75" x14ac:dyDescent="0.2">
      <c r="A21" s="31">
        <v>1</v>
      </c>
      <c r="B21" s="35">
        <v>2</v>
      </c>
      <c r="C21" s="31">
        <v>3</v>
      </c>
      <c r="D21" s="35">
        <v>4</v>
      </c>
      <c r="E21" s="31">
        <v>5</v>
      </c>
      <c r="F21" s="35">
        <v>6</v>
      </c>
      <c r="G21" s="31">
        <v>7</v>
      </c>
      <c r="H21" s="35">
        <v>8</v>
      </c>
      <c r="I21" s="31">
        <v>9</v>
      </c>
      <c r="J21" s="35">
        <v>10</v>
      </c>
      <c r="K21" s="31">
        <v>11</v>
      </c>
      <c r="L21" s="35">
        <v>12</v>
      </c>
      <c r="M21" s="31">
        <v>13</v>
      </c>
      <c r="N21" s="35">
        <v>14</v>
      </c>
      <c r="O21" s="31">
        <v>15</v>
      </c>
      <c r="P21" s="35">
        <v>16</v>
      </c>
      <c r="Q21" s="31">
        <v>17</v>
      </c>
      <c r="R21" s="35">
        <v>18</v>
      </c>
      <c r="S21" s="31">
        <v>19</v>
      </c>
      <c r="T21" s="3"/>
      <c r="U21" s="3"/>
      <c r="V21" s="3"/>
      <c r="W21" s="3"/>
      <c r="X21" s="3"/>
      <c r="Y21" s="3"/>
    </row>
    <row r="22" spans="1:28" s="2" customFormat="1" ht="43.5" customHeight="1" x14ac:dyDescent="0.2">
      <c r="A22" s="31"/>
      <c r="B22" s="411" t="s">
        <v>417</v>
      </c>
      <c r="C22" s="412"/>
      <c r="D22" s="412"/>
      <c r="E22" s="412"/>
      <c r="F22" s="412"/>
      <c r="G22" s="413"/>
      <c r="H22" s="35"/>
      <c r="I22" s="35"/>
      <c r="J22" s="35"/>
      <c r="K22" s="35"/>
      <c r="L22" s="35"/>
      <c r="M22" s="35"/>
      <c r="N22" s="35"/>
      <c r="O22" s="35"/>
      <c r="P22" s="35"/>
      <c r="Q22" s="27"/>
      <c r="R22" s="4"/>
      <c r="S22" s="4"/>
      <c r="T22" s="3"/>
      <c r="U22" s="3"/>
      <c r="V22" s="3"/>
      <c r="W22" s="3"/>
      <c r="X22" s="3"/>
      <c r="Y22" s="3"/>
    </row>
  </sheetData>
  <mergeCells count="32">
    <mergeCell ref="A4:S4"/>
    <mergeCell ref="A6:S6"/>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B22:G22"/>
    <mergeCell ref="A15:S15"/>
    <mergeCell ref="A16:S16"/>
    <mergeCell ref="A17:S17"/>
    <mergeCell ref="A18:S18"/>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84F719-D145-466D-BBDE-5B3A542D007A}">
  <sheetPr>
    <pageSetUpPr fitToPage="1"/>
  </sheetPr>
  <dimension ref="A1:DI42"/>
  <sheetViews>
    <sheetView view="pageBreakPreview" zoomScale="60" zoomScaleNormal="60" workbookViewId="0">
      <selection activeCell="A2" sqref="A2"/>
    </sheetView>
  </sheetViews>
  <sheetFormatPr defaultColWidth="10.7109375" defaultRowHeight="15.75" x14ac:dyDescent="0.25"/>
  <cols>
    <col min="1" max="1" width="9.5703125" style="40" customWidth="1"/>
    <col min="2" max="2" width="8.7109375" style="40" customWidth="1"/>
    <col min="3" max="3" width="12.7109375" style="40" customWidth="1"/>
    <col min="4" max="4" width="16.140625" style="40" customWidth="1"/>
    <col min="5" max="5" width="11.140625" style="40" customWidth="1"/>
    <col min="6" max="6" width="11" style="40" customWidth="1"/>
    <col min="7" max="8" width="8.710937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28" t="s">
        <v>68</v>
      </c>
    </row>
    <row r="3" spans="1:20" s="8" customFormat="1" ht="18.75" customHeight="1" x14ac:dyDescent="0.3">
      <c r="A3" s="14"/>
      <c r="T3" s="12" t="s">
        <v>10</v>
      </c>
    </row>
    <row r="4" spans="1:20" s="8" customFormat="1" ht="18.75" customHeight="1" x14ac:dyDescent="0.3">
      <c r="A4" s="14"/>
      <c r="T4" s="12" t="s">
        <v>429</v>
      </c>
    </row>
    <row r="5" spans="1:20" s="8" customFormat="1" ht="18.75" customHeight="1" x14ac:dyDescent="0.3">
      <c r="A5" s="14"/>
      <c r="T5" s="12"/>
    </row>
    <row r="6" spans="1:20" s="8" customFormat="1" x14ac:dyDescent="0.2">
      <c r="A6" s="403" t="s">
        <v>655</v>
      </c>
      <c r="B6" s="403"/>
      <c r="C6" s="403"/>
      <c r="D6" s="403"/>
      <c r="E6" s="403"/>
      <c r="F6" s="403"/>
      <c r="G6" s="403"/>
      <c r="H6" s="403"/>
      <c r="I6" s="403"/>
      <c r="J6" s="403"/>
      <c r="K6" s="403"/>
      <c r="L6" s="403"/>
      <c r="M6" s="403"/>
      <c r="N6" s="403"/>
      <c r="O6" s="403"/>
      <c r="P6" s="403"/>
      <c r="Q6" s="403"/>
      <c r="R6" s="403"/>
      <c r="S6" s="403"/>
      <c r="T6" s="403"/>
    </row>
    <row r="7" spans="1:20" s="8" customFormat="1" x14ac:dyDescent="0.2">
      <c r="A7" s="13"/>
    </row>
    <row r="8" spans="1:20" s="8" customFormat="1" ht="18.75" x14ac:dyDescent="0.2">
      <c r="A8" s="407" t="s">
        <v>9</v>
      </c>
      <c r="B8" s="407"/>
      <c r="C8" s="407"/>
      <c r="D8" s="407"/>
      <c r="E8" s="407"/>
      <c r="F8" s="407"/>
      <c r="G8" s="407"/>
      <c r="H8" s="407"/>
      <c r="I8" s="407"/>
      <c r="J8" s="407"/>
      <c r="K8" s="407"/>
      <c r="L8" s="407"/>
      <c r="M8" s="407"/>
      <c r="N8" s="407"/>
      <c r="O8" s="407"/>
      <c r="P8" s="407"/>
      <c r="Q8" s="407"/>
      <c r="R8" s="407"/>
      <c r="S8" s="407"/>
      <c r="T8" s="407"/>
    </row>
    <row r="9" spans="1:20" s="8" customFormat="1" ht="18.75" x14ac:dyDescent="0.2">
      <c r="A9" s="407"/>
      <c r="B9" s="407"/>
      <c r="C9" s="407"/>
      <c r="D9" s="407"/>
      <c r="E9" s="407"/>
      <c r="F9" s="407"/>
      <c r="G9" s="407"/>
      <c r="H9" s="407"/>
      <c r="I9" s="407"/>
      <c r="J9" s="407"/>
      <c r="K9" s="407"/>
      <c r="L9" s="407"/>
      <c r="M9" s="407"/>
      <c r="N9" s="407"/>
      <c r="O9" s="407"/>
      <c r="P9" s="407"/>
      <c r="Q9" s="407"/>
      <c r="R9" s="407"/>
      <c r="S9" s="407"/>
      <c r="T9" s="407"/>
    </row>
    <row r="10" spans="1:20" s="8" customFormat="1" ht="18.75" customHeight="1" x14ac:dyDescent="0.2">
      <c r="A10" s="406" t="s">
        <v>606</v>
      </c>
      <c r="B10" s="406"/>
      <c r="C10" s="406"/>
      <c r="D10" s="406"/>
      <c r="E10" s="406"/>
      <c r="F10" s="406"/>
      <c r="G10" s="406"/>
      <c r="H10" s="406"/>
      <c r="I10" s="406"/>
      <c r="J10" s="406"/>
      <c r="K10" s="406"/>
      <c r="L10" s="406"/>
      <c r="M10" s="406"/>
      <c r="N10" s="406"/>
      <c r="O10" s="406"/>
      <c r="P10" s="406"/>
      <c r="Q10" s="406"/>
      <c r="R10" s="406"/>
      <c r="S10" s="406"/>
      <c r="T10" s="406"/>
    </row>
    <row r="11" spans="1:20" s="8" customFormat="1" ht="18.75" customHeight="1" x14ac:dyDescent="0.2">
      <c r="A11" s="404" t="s">
        <v>8</v>
      </c>
      <c r="B11" s="404"/>
      <c r="C11" s="404"/>
      <c r="D11" s="404"/>
      <c r="E11" s="404"/>
      <c r="F11" s="404"/>
      <c r="G11" s="404"/>
      <c r="H11" s="404"/>
      <c r="I11" s="404"/>
      <c r="J11" s="404"/>
      <c r="K11" s="404"/>
      <c r="L11" s="404"/>
      <c r="M11" s="404"/>
      <c r="N11" s="404"/>
      <c r="O11" s="404"/>
      <c r="P11" s="404"/>
      <c r="Q11" s="404"/>
      <c r="R11" s="404"/>
      <c r="S11" s="404"/>
      <c r="T11" s="404"/>
    </row>
    <row r="12" spans="1:20" s="8" customFormat="1" ht="18.75" x14ac:dyDescent="0.2">
      <c r="A12" s="407"/>
      <c r="B12" s="407"/>
      <c r="C12" s="407"/>
      <c r="D12" s="407"/>
      <c r="E12" s="407"/>
      <c r="F12" s="407"/>
      <c r="G12" s="407"/>
      <c r="H12" s="407"/>
      <c r="I12" s="407"/>
      <c r="J12" s="407"/>
      <c r="K12" s="407"/>
      <c r="L12" s="407"/>
      <c r="M12" s="407"/>
      <c r="N12" s="407"/>
      <c r="O12" s="407"/>
      <c r="P12" s="407"/>
      <c r="Q12" s="407"/>
      <c r="R12" s="407"/>
      <c r="S12" s="407"/>
      <c r="T12" s="407"/>
    </row>
    <row r="13" spans="1:20" s="8" customFormat="1" ht="18.75" customHeight="1" x14ac:dyDescent="0.2">
      <c r="A13" s="406" t="s">
        <v>651</v>
      </c>
      <c r="B13" s="407"/>
      <c r="C13" s="407"/>
      <c r="D13" s="407"/>
      <c r="E13" s="407"/>
      <c r="F13" s="407"/>
      <c r="G13" s="407"/>
      <c r="H13" s="407"/>
      <c r="I13" s="407"/>
      <c r="J13" s="407"/>
      <c r="K13" s="407"/>
      <c r="L13" s="407"/>
      <c r="M13" s="407"/>
      <c r="N13" s="407"/>
      <c r="O13" s="407"/>
      <c r="P13" s="407"/>
      <c r="Q13" s="407"/>
      <c r="R13" s="407"/>
      <c r="S13" s="407"/>
      <c r="T13" s="407"/>
    </row>
    <row r="14" spans="1:20" s="8" customFormat="1" ht="18.75" customHeight="1" x14ac:dyDescent="0.2">
      <c r="A14" s="404" t="s">
        <v>7</v>
      </c>
      <c r="B14" s="404"/>
      <c r="C14" s="404"/>
      <c r="D14" s="404"/>
      <c r="E14" s="404"/>
      <c r="F14" s="404"/>
      <c r="G14" s="404"/>
      <c r="H14" s="404"/>
      <c r="I14" s="404"/>
      <c r="J14" s="404"/>
      <c r="K14" s="404"/>
      <c r="L14" s="404"/>
      <c r="M14" s="404"/>
      <c r="N14" s="404"/>
      <c r="O14" s="404"/>
      <c r="P14" s="404"/>
      <c r="Q14" s="404"/>
      <c r="R14" s="404"/>
      <c r="S14" s="404"/>
      <c r="T14" s="404"/>
    </row>
    <row r="15" spans="1:20" s="8" customFormat="1" ht="15.75" customHeight="1" x14ac:dyDescent="0.2">
      <c r="A15" s="414"/>
      <c r="B15" s="414"/>
      <c r="C15" s="414"/>
      <c r="D15" s="414"/>
      <c r="E15" s="414"/>
      <c r="F15" s="414"/>
      <c r="G15" s="414"/>
      <c r="H15" s="414"/>
      <c r="I15" s="414"/>
      <c r="J15" s="414"/>
      <c r="K15" s="414"/>
      <c r="L15" s="414"/>
      <c r="M15" s="414"/>
      <c r="N15" s="414"/>
      <c r="O15" s="414"/>
      <c r="P15" s="414"/>
      <c r="Q15" s="414"/>
      <c r="R15" s="414"/>
      <c r="S15" s="414"/>
      <c r="T15" s="414"/>
    </row>
    <row r="16" spans="1:20" s="8" customFormat="1" ht="23.25" customHeight="1" x14ac:dyDescent="0.2">
      <c r="A16" s="405" t="s">
        <v>652</v>
      </c>
      <c r="B16" s="405"/>
      <c r="C16" s="405"/>
      <c r="D16" s="405"/>
      <c r="E16" s="405"/>
      <c r="F16" s="405"/>
      <c r="G16" s="405"/>
      <c r="H16" s="405"/>
      <c r="I16" s="405"/>
      <c r="J16" s="405"/>
      <c r="K16" s="405"/>
      <c r="L16" s="405"/>
      <c r="M16" s="405"/>
      <c r="N16" s="405"/>
      <c r="O16" s="405"/>
      <c r="P16" s="405"/>
      <c r="Q16" s="405"/>
      <c r="R16" s="405"/>
      <c r="S16" s="405"/>
      <c r="T16" s="405"/>
    </row>
    <row r="17" spans="1:113" s="2" customFormat="1" ht="15" customHeight="1" x14ac:dyDescent="0.2">
      <c r="A17" s="404" t="s">
        <v>6</v>
      </c>
      <c r="B17" s="404"/>
      <c r="C17" s="404"/>
      <c r="D17" s="404"/>
      <c r="E17" s="404"/>
      <c r="F17" s="404"/>
      <c r="G17" s="404"/>
      <c r="H17" s="404"/>
      <c r="I17" s="404"/>
      <c r="J17" s="404"/>
      <c r="K17" s="404"/>
      <c r="L17" s="404"/>
      <c r="M17" s="404"/>
      <c r="N17" s="404"/>
      <c r="O17" s="404"/>
      <c r="P17" s="404"/>
      <c r="Q17" s="404"/>
      <c r="R17" s="404"/>
      <c r="S17" s="404"/>
      <c r="T17" s="404"/>
    </row>
    <row r="18" spans="1:113" s="2" customFormat="1" ht="15" customHeight="1" x14ac:dyDescent="0.2">
      <c r="A18" s="414"/>
      <c r="B18" s="414"/>
      <c r="C18" s="414"/>
      <c r="D18" s="414"/>
      <c r="E18" s="414"/>
      <c r="F18" s="414"/>
      <c r="G18" s="414"/>
      <c r="H18" s="414"/>
      <c r="I18" s="414"/>
      <c r="J18" s="414"/>
      <c r="K18" s="414"/>
      <c r="L18" s="414"/>
      <c r="M18" s="414"/>
      <c r="N18" s="414"/>
      <c r="O18" s="414"/>
      <c r="P18" s="414"/>
      <c r="Q18" s="414"/>
      <c r="R18" s="414"/>
      <c r="S18" s="414"/>
      <c r="T18" s="414"/>
    </row>
    <row r="19" spans="1:113" s="2" customFormat="1" ht="15" customHeight="1" x14ac:dyDescent="0.2">
      <c r="A19" s="406" t="s">
        <v>656</v>
      </c>
      <c r="B19" s="406"/>
      <c r="C19" s="406"/>
      <c r="D19" s="406"/>
      <c r="E19" s="406"/>
      <c r="F19" s="406"/>
      <c r="G19" s="406"/>
      <c r="H19" s="406"/>
      <c r="I19" s="406"/>
      <c r="J19" s="406"/>
      <c r="K19" s="406"/>
      <c r="L19" s="406"/>
      <c r="M19" s="406"/>
      <c r="N19" s="406"/>
      <c r="O19" s="406"/>
      <c r="P19" s="406"/>
      <c r="Q19" s="406"/>
      <c r="R19" s="406"/>
      <c r="S19" s="406"/>
      <c r="T19" s="406"/>
    </row>
    <row r="20" spans="1:113" s="43" customFormat="1" ht="21" customHeight="1" x14ac:dyDescent="0.25">
      <c r="A20" s="422"/>
      <c r="B20" s="422"/>
      <c r="C20" s="422"/>
      <c r="D20" s="422"/>
      <c r="E20" s="422"/>
      <c r="F20" s="422"/>
      <c r="G20" s="422"/>
      <c r="H20" s="422"/>
      <c r="I20" s="422"/>
      <c r="J20" s="422"/>
      <c r="K20" s="422"/>
      <c r="L20" s="422"/>
      <c r="M20" s="422"/>
      <c r="N20" s="422"/>
      <c r="O20" s="422"/>
      <c r="P20" s="422"/>
      <c r="Q20" s="422"/>
      <c r="R20" s="422"/>
      <c r="S20" s="422"/>
      <c r="T20" s="422"/>
    </row>
    <row r="21" spans="1:113" ht="46.5" customHeight="1" x14ac:dyDescent="0.25">
      <c r="A21" s="423" t="s">
        <v>5</v>
      </c>
      <c r="B21" s="426" t="s">
        <v>657</v>
      </c>
      <c r="C21" s="427"/>
      <c r="D21" s="430" t="s">
        <v>658</v>
      </c>
      <c r="E21" s="426" t="s">
        <v>659</v>
      </c>
      <c r="F21" s="427"/>
      <c r="G21" s="426" t="s">
        <v>660</v>
      </c>
      <c r="H21" s="427"/>
      <c r="I21" s="426" t="s">
        <v>661</v>
      </c>
      <c r="J21" s="427"/>
      <c r="K21" s="430" t="s">
        <v>662</v>
      </c>
      <c r="L21" s="426" t="s">
        <v>663</v>
      </c>
      <c r="M21" s="427"/>
      <c r="N21" s="426" t="s">
        <v>664</v>
      </c>
      <c r="O21" s="427"/>
      <c r="P21" s="430" t="s">
        <v>665</v>
      </c>
      <c r="Q21" s="433" t="s">
        <v>106</v>
      </c>
      <c r="R21" s="434"/>
      <c r="S21" s="433" t="s">
        <v>105</v>
      </c>
      <c r="T21" s="435"/>
    </row>
    <row r="22" spans="1:113" ht="204.75" customHeight="1" x14ac:dyDescent="0.25">
      <c r="A22" s="424"/>
      <c r="B22" s="428"/>
      <c r="C22" s="429"/>
      <c r="D22" s="431"/>
      <c r="E22" s="428"/>
      <c r="F22" s="429"/>
      <c r="G22" s="428"/>
      <c r="H22" s="429"/>
      <c r="I22" s="428"/>
      <c r="J22" s="429"/>
      <c r="K22" s="432"/>
      <c r="L22" s="428"/>
      <c r="M22" s="429"/>
      <c r="N22" s="428"/>
      <c r="O22" s="429"/>
      <c r="P22" s="432"/>
      <c r="Q22" s="332" t="s">
        <v>104</v>
      </c>
      <c r="R22" s="332" t="s">
        <v>372</v>
      </c>
      <c r="S22" s="332" t="s">
        <v>103</v>
      </c>
      <c r="T22" s="332" t="s">
        <v>102</v>
      </c>
    </row>
    <row r="23" spans="1:113" ht="51.75" customHeight="1" x14ac:dyDescent="0.25">
      <c r="A23" s="425"/>
      <c r="B23" s="332" t="s">
        <v>100</v>
      </c>
      <c r="C23" s="332" t="s">
        <v>101</v>
      </c>
      <c r="D23" s="432"/>
      <c r="E23" s="332" t="s">
        <v>100</v>
      </c>
      <c r="F23" s="332" t="s">
        <v>101</v>
      </c>
      <c r="G23" s="332" t="s">
        <v>100</v>
      </c>
      <c r="H23" s="332" t="s">
        <v>101</v>
      </c>
      <c r="I23" s="332" t="s">
        <v>100</v>
      </c>
      <c r="J23" s="332" t="s">
        <v>101</v>
      </c>
      <c r="K23" s="332" t="s">
        <v>100</v>
      </c>
      <c r="L23" s="332" t="s">
        <v>100</v>
      </c>
      <c r="M23" s="332" t="s">
        <v>101</v>
      </c>
      <c r="N23" s="332" t="s">
        <v>100</v>
      </c>
      <c r="O23" s="332" t="s">
        <v>101</v>
      </c>
      <c r="P23" s="78" t="s">
        <v>100</v>
      </c>
      <c r="Q23" s="332" t="s">
        <v>100</v>
      </c>
      <c r="R23" s="332" t="s">
        <v>100</v>
      </c>
      <c r="S23" s="332" t="s">
        <v>100</v>
      </c>
      <c r="T23" s="332" t="s">
        <v>100</v>
      </c>
    </row>
    <row r="24" spans="1:113" x14ac:dyDescent="0.25">
      <c r="A24" s="333">
        <v>1</v>
      </c>
      <c r="B24" s="333">
        <v>2</v>
      </c>
      <c r="C24" s="333">
        <v>3</v>
      </c>
      <c r="D24" s="333">
        <v>4</v>
      </c>
      <c r="E24" s="333">
        <v>5</v>
      </c>
      <c r="F24" s="333">
        <v>6</v>
      </c>
      <c r="G24" s="333">
        <v>7</v>
      </c>
      <c r="H24" s="333">
        <v>8</v>
      </c>
      <c r="I24" s="333">
        <v>9</v>
      </c>
      <c r="J24" s="333">
        <v>10</v>
      </c>
      <c r="K24" s="333">
        <v>11</v>
      </c>
      <c r="L24" s="333">
        <v>12</v>
      </c>
      <c r="M24" s="333">
        <v>13</v>
      </c>
      <c r="N24" s="333">
        <v>14</v>
      </c>
      <c r="O24" s="333">
        <v>15</v>
      </c>
      <c r="P24" s="333">
        <v>16</v>
      </c>
      <c r="Q24" s="333">
        <v>17</v>
      </c>
      <c r="R24" s="333">
        <v>18</v>
      </c>
      <c r="S24" s="333">
        <v>19</v>
      </c>
      <c r="T24" s="333">
        <v>20</v>
      </c>
    </row>
    <row r="25" spans="1:113" s="43" customFormat="1" ht="66.75" customHeight="1" x14ac:dyDescent="0.25">
      <c r="A25" s="334">
        <v>1</v>
      </c>
      <c r="B25" s="335"/>
      <c r="C25" s="335" t="s">
        <v>678</v>
      </c>
      <c r="D25" s="335" t="s">
        <v>679</v>
      </c>
      <c r="E25" s="335"/>
      <c r="F25" s="335" t="s">
        <v>680</v>
      </c>
      <c r="G25" s="335"/>
      <c r="H25" s="335" t="s">
        <v>680</v>
      </c>
      <c r="I25" s="335"/>
      <c r="J25" s="336"/>
      <c r="K25" s="336"/>
      <c r="L25" s="336"/>
      <c r="M25" s="337">
        <v>6</v>
      </c>
      <c r="N25" s="338"/>
      <c r="O25" s="338">
        <v>0.4</v>
      </c>
      <c r="P25" s="336" t="s">
        <v>418</v>
      </c>
      <c r="Q25" s="339" t="s">
        <v>418</v>
      </c>
      <c r="R25" s="336" t="s">
        <v>418</v>
      </c>
      <c r="S25" s="336" t="s">
        <v>418</v>
      </c>
      <c r="T25" s="336" t="s">
        <v>418</v>
      </c>
    </row>
    <row r="26" spans="1:113" ht="19.5" customHeight="1" x14ac:dyDescent="0.25"/>
    <row r="27" spans="1:113" s="41" customFormat="1" ht="12.75" x14ac:dyDescent="0.2">
      <c r="B27" s="42"/>
      <c r="C27" s="42"/>
      <c r="K27" s="42"/>
    </row>
    <row r="28" spans="1:113" s="41" customFormat="1" x14ac:dyDescent="0.25">
      <c r="B28" s="40" t="s">
        <v>666</v>
      </c>
      <c r="C28" s="40"/>
      <c r="D28" s="40"/>
      <c r="E28" s="40"/>
      <c r="F28" s="40"/>
      <c r="G28" s="40"/>
      <c r="H28" s="40"/>
      <c r="I28" s="40"/>
      <c r="J28" s="40"/>
      <c r="K28" s="40"/>
      <c r="L28" s="40"/>
      <c r="M28" s="40"/>
      <c r="N28" s="40"/>
      <c r="O28" s="40"/>
      <c r="P28" s="40"/>
      <c r="Q28" s="40"/>
      <c r="R28" s="40"/>
    </row>
    <row r="29" spans="1:113" x14ac:dyDescent="0.25">
      <c r="B29" s="421" t="s">
        <v>667</v>
      </c>
      <c r="C29" s="421"/>
      <c r="D29" s="421"/>
      <c r="E29" s="421"/>
      <c r="F29" s="421"/>
      <c r="G29" s="421"/>
      <c r="H29" s="421"/>
      <c r="I29" s="421"/>
      <c r="J29" s="421"/>
      <c r="K29" s="421"/>
      <c r="L29" s="421"/>
      <c r="M29" s="421"/>
      <c r="N29" s="421"/>
      <c r="O29" s="421"/>
      <c r="P29" s="421"/>
      <c r="Q29" s="421"/>
      <c r="R29" s="421"/>
    </row>
    <row r="31" spans="1:113" x14ac:dyDescent="0.25">
      <c r="B31" s="340" t="s">
        <v>668</v>
      </c>
      <c r="C31" s="340"/>
      <c r="D31" s="340"/>
      <c r="E31" s="340"/>
      <c r="H31" s="340"/>
      <c r="I31" s="340"/>
      <c r="J31" s="340"/>
      <c r="K31" s="340"/>
      <c r="L31" s="340"/>
      <c r="M31" s="340"/>
      <c r="N31" s="340"/>
      <c r="O31" s="340"/>
      <c r="P31" s="340"/>
      <c r="Q31" s="340"/>
      <c r="R31" s="340"/>
      <c r="S31" s="341"/>
      <c r="T31" s="341"/>
      <c r="U31" s="341"/>
      <c r="V31" s="341"/>
      <c r="AN31" s="341"/>
      <c r="AO31" s="341"/>
      <c r="AP31" s="341"/>
      <c r="AQ31" s="341"/>
      <c r="AR31" s="341"/>
      <c r="AS31" s="341"/>
      <c r="AT31" s="341"/>
      <c r="AU31" s="341"/>
      <c r="AV31" s="341"/>
      <c r="AW31" s="341"/>
      <c r="AX31" s="341"/>
      <c r="AY31" s="341"/>
      <c r="AZ31" s="341"/>
      <c r="BA31" s="341"/>
      <c r="BB31" s="341"/>
      <c r="BC31" s="341"/>
      <c r="BD31" s="341"/>
      <c r="BE31" s="341"/>
      <c r="BF31" s="341"/>
      <c r="BG31" s="341"/>
      <c r="BH31" s="341"/>
      <c r="BI31" s="341"/>
      <c r="BJ31" s="341"/>
      <c r="BK31" s="341"/>
      <c r="BL31" s="341"/>
      <c r="BM31" s="341"/>
      <c r="BN31" s="341"/>
      <c r="BO31" s="341"/>
      <c r="BP31" s="341"/>
      <c r="BQ31" s="341"/>
      <c r="BR31" s="341"/>
      <c r="BS31" s="341"/>
      <c r="BT31" s="341"/>
      <c r="BU31" s="341"/>
      <c r="BV31" s="341"/>
      <c r="BW31" s="341"/>
      <c r="BX31" s="341"/>
      <c r="BY31" s="341"/>
      <c r="BZ31" s="341"/>
      <c r="CA31" s="341"/>
      <c r="CB31" s="341"/>
      <c r="CC31" s="341"/>
      <c r="CD31" s="341"/>
      <c r="CE31" s="341"/>
      <c r="CF31" s="341"/>
      <c r="CG31" s="341"/>
      <c r="CH31" s="341"/>
      <c r="CI31" s="341"/>
      <c r="CJ31" s="341"/>
      <c r="CK31" s="341"/>
      <c r="CL31" s="341"/>
      <c r="CM31" s="341"/>
      <c r="CN31" s="341"/>
      <c r="CO31" s="341"/>
      <c r="CP31" s="341"/>
      <c r="CQ31" s="341"/>
      <c r="CR31" s="341"/>
      <c r="CS31" s="341"/>
      <c r="CT31" s="341"/>
      <c r="CU31" s="341"/>
      <c r="CV31" s="341"/>
      <c r="CW31" s="341"/>
      <c r="CX31" s="341"/>
      <c r="CY31" s="341"/>
      <c r="CZ31" s="341"/>
      <c r="DA31" s="341"/>
      <c r="DB31" s="341"/>
      <c r="DC31" s="341"/>
      <c r="DD31" s="341"/>
      <c r="DE31" s="341"/>
      <c r="DF31" s="341"/>
      <c r="DG31" s="341"/>
      <c r="DH31" s="341"/>
      <c r="DI31" s="341"/>
    </row>
    <row r="32" spans="1:113" x14ac:dyDescent="0.25">
      <c r="B32" s="340" t="s">
        <v>669</v>
      </c>
      <c r="C32" s="340"/>
      <c r="D32" s="340"/>
      <c r="E32" s="340"/>
      <c r="H32" s="340"/>
      <c r="I32" s="340"/>
      <c r="J32" s="340"/>
      <c r="K32" s="340"/>
      <c r="L32" s="340"/>
      <c r="M32" s="340"/>
      <c r="N32" s="340"/>
      <c r="O32" s="340"/>
      <c r="P32" s="340"/>
      <c r="Q32" s="340"/>
      <c r="R32" s="340"/>
    </row>
    <row r="33" spans="2:113" x14ac:dyDescent="0.25">
      <c r="B33" s="340" t="s">
        <v>670</v>
      </c>
      <c r="C33" s="340"/>
      <c r="D33" s="340"/>
      <c r="E33" s="340"/>
      <c r="H33" s="340"/>
      <c r="I33" s="340"/>
      <c r="J33" s="340"/>
      <c r="K33" s="340"/>
      <c r="L33" s="340"/>
      <c r="M33" s="340"/>
      <c r="N33" s="340"/>
      <c r="O33" s="340"/>
      <c r="P33" s="340"/>
      <c r="Q33" s="340"/>
      <c r="R33" s="340"/>
      <c r="AN33" s="340"/>
      <c r="AO33" s="340"/>
      <c r="AP33" s="340"/>
      <c r="AQ33" s="340"/>
      <c r="AR33" s="340"/>
      <c r="AS33" s="340"/>
      <c r="AT33" s="340"/>
      <c r="AU33" s="340"/>
      <c r="AV33" s="340"/>
      <c r="AW33" s="340"/>
      <c r="AX33" s="340"/>
      <c r="AY33" s="340"/>
      <c r="AZ33" s="340"/>
      <c r="BA33" s="340"/>
      <c r="BB33" s="340"/>
      <c r="BC33" s="340"/>
      <c r="BD33" s="340"/>
      <c r="BE33" s="340"/>
      <c r="BF33" s="340"/>
      <c r="BG33" s="340"/>
      <c r="BH33" s="340"/>
      <c r="BI33" s="340"/>
      <c r="BJ33" s="340"/>
      <c r="BK33" s="43"/>
      <c r="BL33" s="43"/>
      <c r="BM33" s="43"/>
      <c r="BN33" s="43"/>
      <c r="BO33" s="43"/>
      <c r="BP33" s="43"/>
      <c r="BQ33" s="43"/>
      <c r="BR33" s="43"/>
      <c r="BS33" s="43"/>
      <c r="BT33" s="43"/>
      <c r="BU33" s="43"/>
      <c r="BV33" s="43"/>
      <c r="BW33" s="43"/>
      <c r="BX33" s="43"/>
      <c r="BY33" s="43"/>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c r="DC33" s="43"/>
      <c r="DD33" s="43"/>
      <c r="DE33" s="43"/>
      <c r="DF33" s="43"/>
      <c r="DG33" s="43"/>
      <c r="DH33" s="43"/>
      <c r="DI33" s="43"/>
    </row>
    <row r="34" spans="2:113" x14ac:dyDescent="0.25">
      <c r="B34" s="340" t="s">
        <v>671</v>
      </c>
      <c r="C34" s="340"/>
      <c r="D34" s="340"/>
      <c r="E34" s="340"/>
      <c r="H34" s="340"/>
      <c r="I34" s="340"/>
      <c r="J34" s="340"/>
      <c r="K34" s="340"/>
      <c r="L34" s="340"/>
      <c r="M34" s="340"/>
      <c r="N34" s="340"/>
      <c r="O34" s="340"/>
      <c r="P34" s="340"/>
      <c r="Q34" s="340"/>
      <c r="R34" s="340"/>
      <c r="S34" s="340"/>
      <c r="T34" s="340"/>
      <c r="U34" s="340"/>
      <c r="V34" s="340"/>
      <c r="AN34" s="340"/>
      <c r="AO34" s="340"/>
      <c r="AP34" s="340"/>
      <c r="AQ34" s="340"/>
      <c r="AR34" s="340"/>
      <c r="AS34" s="340"/>
      <c r="AT34" s="340"/>
      <c r="AU34" s="340"/>
      <c r="AV34" s="340"/>
      <c r="AW34" s="340"/>
      <c r="AX34" s="340"/>
      <c r="AY34" s="340"/>
      <c r="AZ34" s="340"/>
      <c r="BA34" s="340"/>
      <c r="BB34" s="340"/>
      <c r="BC34" s="340"/>
      <c r="BD34" s="340"/>
      <c r="BE34" s="340"/>
      <c r="BF34" s="340"/>
      <c r="BG34" s="340"/>
      <c r="BH34" s="340"/>
      <c r="BI34" s="340"/>
      <c r="BJ34" s="340"/>
      <c r="BK34" s="43"/>
      <c r="BL34" s="43"/>
      <c r="BM34" s="43"/>
      <c r="BN34" s="43"/>
      <c r="BO34" s="43"/>
      <c r="BP34" s="43"/>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c r="DD34" s="43"/>
      <c r="DE34" s="43"/>
      <c r="DF34" s="43"/>
      <c r="DG34" s="43"/>
      <c r="DH34" s="43"/>
      <c r="DI34" s="43"/>
    </row>
    <row r="35" spans="2:113" x14ac:dyDescent="0.25">
      <c r="B35" s="340" t="s">
        <v>672</v>
      </c>
      <c r="C35" s="340"/>
      <c r="D35" s="340"/>
      <c r="E35" s="340"/>
      <c r="H35" s="340"/>
      <c r="I35" s="340"/>
      <c r="J35" s="340"/>
      <c r="K35" s="340"/>
      <c r="L35" s="340"/>
      <c r="M35" s="340"/>
      <c r="N35" s="340"/>
      <c r="O35" s="340"/>
      <c r="P35" s="340"/>
      <c r="Q35" s="340"/>
      <c r="R35" s="340"/>
      <c r="S35" s="340"/>
      <c r="T35" s="340"/>
      <c r="U35" s="340"/>
      <c r="V35" s="340"/>
      <c r="AN35" s="340"/>
      <c r="AO35" s="340"/>
      <c r="AP35" s="340"/>
      <c r="AQ35" s="340"/>
      <c r="AR35" s="340"/>
      <c r="AS35" s="340"/>
      <c r="AT35" s="340"/>
      <c r="AU35" s="340"/>
      <c r="AV35" s="340"/>
      <c r="AW35" s="340"/>
      <c r="AX35" s="340"/>
      <c r="AY35" s="340"/>
      <c r="AZ35" s="340"/>
      <c r="BA35" s="340"/>
      <c r="BB35" s="340"/>
      <c r="BC35" s="340"/>
      <c r="BD35" s="340"/>
      <c r="BE35" s="340"/>
      <c r="BF35" s="340"/>
      <c r="BG35" s="340"/>
      <c r="BH35" s="340"/>
      <c r="BI35" s="340"/>
      <c r="BJ35" s="340"/>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row>
    <row r="36" spans="2:113" x14ac:dyDescent="0.25">
      <c r="B36" s="340" t="s">
        <v>673</v>
      </c>
      <c r="C36" s="340"/>
      <c r="D36" s="340"/>
      <c r="E36" s="340"/>
      <c r="H36" s="340"/>
      <c r="I36" s="340"/>
      <c r="J36" s="340"/>
      <c r="K36" s="340"/>
      <c r="L36" s="340"/>
      <c r="M36" s="340"/>
      <c r="N36" s="340"/>
      <c r="O36" s="340"/>
      <c r="P36" s="340"/>
      <c r="Q36" s="340"/>
      <c r="R36" s="340"/>
      <c r="S36" s="340"/>
      <c r="T36" s="340"/>
      <c r="U36" s="340"/>
      <c r="V36" s="340"/>
      <c r="AN36" s="340"/>
      <c r="AO36" s="340"/>
      <c r="AP36" s="340"/>
      <c r="AQ36" s="340"/>
      <c r="AR36" s="340"/>
      <c r="AS36" s="340"/>
      <c r="AT36" s="340"/>
      <c r="AU36" s="340"/>
      <c r="AV36" s="340"/>
      <c r="AW36" s="340"/>
      <c r="AX36" s="340"/>
      <c r="AY36" s="340"/>
      <c r="AZ36" s="340"/>
      <c r="BA36" s="340"/>
      <c r="BB36" s="340"/>
      <c r="BC36" s="340"/>
      <c r="BD36" s="340"/>
      <c r="BE36" s="340"/>
      <c r="BF36" s="340"/>
      <c r="BG36" s="340"/>
      <c r="BH36" s="340"/>
      <c r="BI36" s="340"/>
      <c r="BJ36" s="340"/>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2:113" x14ac:dyDescent="0.25">
      <c r="B37" s="340" t="s">
        <v>674</v>
      </c>
      <c r="C37" s="340"/>
      <c r="D37" s="340"/>
      <c r="E37" s="340"/>
      <c r="H37" s="340"/>
      <c r="I37" s="340"/>
      <c r="J37" s="340"/>
      <c r="K37" s="340"/>
      <c r="L37" s="340"/>
      <c r="M37" s="340"/>
      <c r="N37" s="340"/>
      <c r="O37" s="340"/>
      <c r="P37" s="340"/>
      <c r="Q37" s="340"/>
      <c r="R37" s="340"/>
      <c r="S37" s="340"/>
      <c r="T37" s="340"/>
      <c r="U37" s="340"/>
      <c r="V37" s="340"/>
      <c r="AN37" s="340"/>
      <c r="AO37" s="340"/>
      <c r="AP37" s="340"/>
      <c r="AQ37" s="340"/>
      <c r="AR37" s="340"/>
      <c r="AS37" s="340"/>
      <c r="AT37" s="340"/>
      <c r="AU37" s="340"/>
      <c r="AV37" s="340"/>
      <c r="AW37" s="340"/>
      <c r="AX37" s="340"/>
      <c r="AY37" s="340"/>
      <c r="AZ37" s="340"/>
      <c r="BA37" s="340"/>
      <c r="BB37" s="340"/>
      <c r="BC37" s="340"/>
      <c r="BD37" s="340"/>
      <c r="BE37" s="340"/>
      <c r="BF37" s="340"/>
      <c r="BG37" s="340"/>
      <c r="BH37" s="340"/>
      <c r="BI37" s="340"/>
      <c r="BJ37" s="340"/>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2:113" x14ac:dyDescent="0.25">
      <c r="B38" s="340" t="s">
        <v>675</v>
      </c>
      <c r="C38" s="340"/>
      <c r="D38" s="340"/>
      <c r="E38" s="340"/>
      <c r="H38" s="340"/>
      <c r="I38" s="340"/>
      <c r="J38" s="340"/>
      <c r="K38" s="340"/>
      <c r="L38" s="340"/>
      <c r="M38" s="340"/>
      <c r="N38" s="340"/>
      <c r="O38" s="340"/>
      <c r="P38" s="340"/>
      <c r="Q38" s="340"/>
      <c r="R38" s="340"/>
      <c r="S38" s="340"/>
      <c r="T38" s="340"/>
      <c r="U38" s="340"/>
      <c r="V38" s="340"/>
      <c r="AN38" s="340"/>
      <c r="AO38" s="340"/>
      <c r="AP38" s="340"/>
      <c r="AQ38" s="340"/>
      <c r="AR38" s="340"/>
      <c r="AS38" s="340"/>
      <c r="AT38" s="340"/>
      <c r="AU38" s="340"/>
      <c r="AV38" s="340"/>
      <c r="AW38" s="340"/>
      <c r="AX38" s="340"/>
      <c r="AY38" s="340"/>
      <c r="AZ38" s="340"/>
      <c r="BA38" s="340"/>
      <c r="BB38" s="340"/>
      <c r="BC38" s="340"/>
      <c r="BD38" s="340"/>
      <c r="BE38" s="340"/>
      <c r="BF38" s="340"/>
      <c r="BG38" s="340"/>
      <c r="BH38" s="340"/>
      <c r="BI38" s="340"/>
      <c r="BJ38" s="340"/>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row>
    <row r="39" spans="2:113" x14ac:dyDescent="0.25">
      <c r="B39" s="340" t="s">
        <v>676</v>
      </c>
      <c r="C39" s="340"/>
      <c r="D39" s="340"/>
      <c r="E39" s="340"/>
      <c r="H39" s="340"/>
      <c r="I39" s="340"/>
      <c r="J39" s="340"/>
      <c r="K39" s="340"/>
      <c r="L39" s="340"/>
      <c r="M39" s="340"/>
      <c r="N39" s="340"/>
      <c r="O39" s="340"/>
      <c r="P39" s="340"/>
      <c r="Q39" s="340"/>
      <c r="R39" s="340"/>
      <c r="S39" s="340"/>
      <c r="T39" s="340"/>
      <c r="U39" s="340"/>
      <c r="V39" s="340"/>
      <c r="AN39" s="340"/>
      <c r="AO39" s="340"/>
      <c r="AP39" s="340"/>
      <c r="AQ39" s="340"/>
      <c r="AR39" s="340"/>
      <c r="AS39" s="340"/>
      <c r="AT39" s="340"/>
      <c r="AU39" s="340"/>
      <c r="AV39" s="340"/>
      <c r="AW39" s="340"/>
      <c r="AX39" s="340"/>
      <c r="AY39" s="340"/>
      <c r="AZ39" s="340"/>
      <c r="BA39" s="340"/>
      <c r="BB39" s="340"/>
      <c r="BC39" s="340"/>
      <c r="BD39" s="340"/>
      <c r="BE39" s="340"/>
      <c r="BF39" s="340"/>
      <c r="BG39" s="340"/>
      <c r="BH39" s="340"/>
      <c r="BI39" s="340"/>
      <c r="BJ39" s="340"/>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row>
    <row r="40" spans="2:113" x14ac:dyDescent="0.25">
      <c r="B40" s="340" t="s">
        <v>677</v>
      </c>
      <c r="C40" s="340"/>
      <c r="D40" s="340"/>
      <c r="E40" s="340"/>
      <c r="H40" s="340"/>
      <c r="I40" s="340"/>
      <c r="J40" s="340"/>
      <c r="K40" s="340"/>
      <c r="L40" s="340"/>
      <c r="M40" s="340"/>
      <c r="N40" s="340"/>
      <c r="O40" s="340"/>
      <c r="P40" s="340"/>
      <c r="Q40" s="340"/>
      <c r="R40" s="340"/>
      <c r="S40" s="340"/>
      <c r="T40" s="340"/>
      <c r="U40" s="340"/>
      <c r="V40" s="340"/>
      <c r="AN40" s="340"/>
      <c r="AO40" s="340"/>
      <c r="AP40" s="340"/>
      <c r="AQ40" s="340"/>
      <c r="AR40" s="340"/>
      <c r="AS40" s="340"/>
      <c r="AT40" s="340"/>
      <c r="AU40" s="340"/>
      <c r="AV40" s="340"/>
      <c r="AW40" s="340"/>
      <c r="AX40" s="340"/>
      <c r="AY40" s="340"/>
      <c r="AZ40" s="340"/>
      <c r="BA40" s="340"/>
      <c r="BB40" s="340"/>
      <c r="BC40" s="340"/>
      <c r="BD40" s="340"/>
      <c r="BE40" s="340"/>
      <c r="BF40" s="340"/>
      <c r="BG40" s="340"/>
      <c r="BH40" s="340"/>
      <c r="BI40" s="340"/>
      <c r="BJ40" s="340"/>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row>
    <row r="41" spans="2:113" x14ac:dyDescent="0.25">
      <c r="Q41" s="340"/>
      <c r="R41" s="340"/>
      <c r="S41" s="340"/>
      <c r="T41" s="340"/>
      <c r="U41" s="340"/>
      <c r="V41" s="340"/>
      <c r="AN41" s="340"/>
      <c r="AO41" s="340"/>
      <c r="AP41" s="340"/>
      <c r="AQ41" s="340"/>
      <c r="AR41" s="340"/>
      <c r="AS41" s="340"/>
      <c r="AT41" s="340"/>
      <c r="AU41" s="340"/>
      <c r="AV41" s="340"/>
      <c r="AW41" s="340"/>
      <c r="AX41" s="340"/>
      <c r="AY41" s="340"/>
      <c r="AZ41" s="340"/>
      <c r="BA41" s="340"/>
      <c r="BB41" s="340"/>
      <c r="BC41" s="340"/>
      <c r="BD41" s="340"/>
      <c r="BE41" s="340"/>
      <c r="BF41" s="340"/>
      <c r="BG41" s="340"/>
      <c r="BH41" s="340"/>
      <c r="BI41" s="340"/>
      <c r="BJ41" s="340"/>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row>
    <row r="42" spans="2:113" x14ac:dyDescent="0.25">
      <c r="Q42" s="340"/>
      <c r="R42" s="340"/>
      <c r="S42" s="340"/>
      <c r="T42" s="340"/>
      <c r="U42" s="340"/>
      <c r="V42" s="340"/>
      <c r="W42" s="340"/>
      <c r="X42" s="340"/>
      <c r="Y42" s="340"/>
      <c r="Z42" s="340"/>
      <c r="AA42" s="340"/>
      <c r="AB42" s="340"/>
      <c r="AC42" s="340"/>
      <c r="AD42" s="340"/>
      <c r="AE42" s="340"/>
      <c r="AF42" s="340"/>
      <c r="AG42" s="340"/>
      <c r="AH42" s="340"/>
      <c r="AI42" s="340"/>
      <c r="AJ42" s="340"/>
      <c r="AK42" s="340"/>
      <c r="AL42" s="340"/>
      <c r="AM42" s="340"/>
      <c r="AN42" s="340"/>
      <c r="AO42" s="340"/>
      <c r="AP42" s="340"/>
      <c r="AQ42" s="340"/>
      <c r="AR42" s="340"/>
      <c r="AS42" s="340"/>
      <c r="AT42" s="340"/>
      <c r="AU42" s="340"/>
      <c r="AV42" s="340"/>
      <c r="AW42" s="340"/>
      <c r="AX42" s="340"/>
      <c r="AY42" s="340"/>
      <c r="AZ42" s="340"/>
      <c r="BA42" s="340"/>
      <c r="BB42" s="340"/>
      <c r="BC42" s="340"/>
      <c r="BD42" s="340"/>
      <c r="BE42" s="340"/>
      <c r="BF42" s="340"/>
      <c r="BG42" s="340"/>
      <c r="BH42" s="340"/>
      <c r="BI42" s="340"/>
      <c r="BJ42" s="340"/>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43"/>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A28"/>
  <sheetViews>
    <sheetView view="pageBreakPreview" zoomScale="85" zoomScaleSheetLayoutView="85" workbookViewId="0"/>
  </sheetViews>
  <sheetFormatPr defaultColWidth="10.7109375" defaultRowHeight="15.75" x14ac:dyDescent="0.25"/>
  <cols>
    <col min="1" max="3" width="10.7109375" style="40"/>
    <col min="4" max="4" width="16.140625" style="40" customWidth="1"/>
    <col min="5" max="5" width="16.8554687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2" width="10.85546875" style="40" customWidth="1"/>
    <col min="23" max="23" width="8.71093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28" t="s">
        <v>68</v>
      </c>
    </row>
    <row r="2" spans="1:27" s="8" customFormat="1" ht="18.75" customHeight="1" x14ac:dyDescent="0.3">
      <c r="E2" s="14"/>
      <c r="AA2" s="12" t="s">
        <v>10</v>
      </c>
    </row>
    <row r="3" spans="1:27" s="8" customFormat="1" ht="18.75" customHeight="1" x14ac:dyDescent="0.3">
      <c r="E3" s="14"/>
      <c r="AA3" s="12" t="s">
        <v>429</v>
      </c>
    </row>
    <row r="4" spans="1:27" s="8" customFormat="1" x14ac:dyDescent="0.2">
      <c r="E4" s="13"/>
    </row>
    <row r="5" spans="1:27" s="8" customFormat="1" x14ac:dyDescent="0.2">
      <c r="A5" s="403" t="s">
        <v>609</v>
      </c>
      <c r="B5" s="403"/>
      <c r="C5" s="403"/>
      <c r="D5" s="403"/>
      <c r="E5" s="403"/>
      <c r="F5" s="403"/>
      <c r="G5" s="403"/>
      <c r="H5" s="403"/>
      <c r="I5" s="403"/>
      <c r="J5" s="403"/>
      <c r="K5" s="403"/>
      <c r="L5" s="403"/>
      <c r="M5" s="403"/>
      <c r="N5" s="403"/>
      <c r="O5" s="403"/>
      <c r="P5" s="403"/>
      <c r="Q5" s="403"/>
      <c r="R5" s="403"/>
      <c r="S5" s="403"/>
      <c r="T5" s="403"/>
      <c r="U5" s="403"/>
      <c r="V5" s="403"/>
      <c r="W5" s="403"/>
      <c r="X5" s="403"/>
      <c r="Y5" s="403"/>
      <c r="Z5" s="403"/>
      <c r="AA5" s="403"/>
    </row>
    <row r="6" spans="1:27" s="8" customFormat="1" x14ac:dyDescent="0.2">
      <c r="A6" s="106"/>
      <c r="B6" s="106"/>
      <c r="C6" s="106"/>
      <c r="D6" s="106"/>
      <c r="E6" s="106"/>
      <c r="F6" s="106"/>
      <c r="G6" s="106"/>
      <c r="H6" s="106"/>
      <c r="I6" s="106"/>
      <c r="J6" s="106"/>
      <c r="K6" s="106"/>
      <c r="L6" s="106"/>
      <c r="M6" s="106"/>
      <c r="N6" s="106"/>
      <c r="O6" s="106"/>
      <c r="P6" s="106"/>
      <c r="Q6" s="106"/>
      <c r="R6" s="106"/>
      <c r="S6" s="106"/>
      <c r="T6" s="106"/>
    </row>
    <row r="7" spans="1:27" s="8" customFormat="1" ht="18.75" x14ac:dyDescent="0.2">
      <c r="E7" s="407" t="s">
        <v>9</v>
      </c>
      <c r="F7" s="407"/>
      <c r="G7" s="407"/>
      <c r="H7" s="407"/>
      <c r="I7" s="407"/>
      <c r="J7" s="407"/>
      <c r="K7" s="407"/>
      <c r="L7" s="407"/>
      <c r="M7" s="407"/>
      <c r="N7" s="407"/>
      <c r="O7" s="407"/>
      <c r="P7" s="407"/>
      <c r="Q7" s="407"/>
      <c r="R7" s="407"/>
      <c r="S7" s="407"/>
      <c r="T7" s="407"/>
      <c r="U7" s="407"/>
      <c r="V7" s="407"/>
      <c r="W7" s="407"/>
      <c r="X7" s="407"/>
      <c r="Y7" s="407"/>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408" t="s">
        <v>606</v>
      </c>
      <c r="F9" s="408"/>
      <c r="G9" s="408"/>
      <c r="H9" s="408"/>
      <c r="I9" s="408"/>
      <c r="J9" s="408"/>
      <c r="K9" s="408"/>
      <c r="L9" s="408"/>
      <c r="M9" s="408"/>
      <c r="N9" s="408"/>
      <c r="O9" s="408"/>
      <c r="P9" s="408"/>
      <c r="Q9" s="408"/>
      <c r="R9" s="408"/>
      <c r="S9" s="408"/>
      <c r="T9" s="408"/>
      <c r="U9" s="408"/>
      <c r="V9" s="408"/>
      <c r="W9" s="408"/>
      <c r="X9" s="408"/>
      <c r="Y9" s="408"/>
    </row>
    <row r="10" spans="1:27" s="8" customFormat="1" ht="18.75" customHeight="1" x14ac:dyDescent="0.2">
      <c r="E10" s="404" t="s">
        <v>8</v>
      </c>
      <c r="F10" s="404"/>
      <c r="G10" s="404"/>
      <c r="H10" s="404"/>
      <c r="I10" s="404"/>
      <c r="J10" s="404"/>
      <c r="K10" s="404"/>
      <c r="L10" s="404"/>
      <c r="M10" s="404"/>
      <c r="N10" s="404"/>
      <c r="O10" s="404"/>
      <c r="P10" s="404"/>
      <c r="Q10" s="404"/>
      <c r="R10" s="404"/>
      <c r="S10" s="404"/>
      <c r="T10" s="404"/>
      <c r="U10" s="404"/>
      <c r="V10" s="404"/>
      <c r="W10" s="404"/>
      <c r="X10" s="404"/>
      <c r="Y10" s="404"/>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408" t="s">
        <v>651</v>
      </c>
      <c r="F12" s="436"/>
      <c r="G12" s="436"/>
      <c r="H12" s="436"/>
      <c r="I12" s="436"/>
      <c r="J12" s="436"/>
      <c r="K12" s="436"/>
      <c r="L12" s="436"/>
      <c r="M12" s="436"/>
      <c r="N12" s="436"/>
      <c r="O12" s="436"/>
      <c r="P12" s="436"/>
      <c r="Q12" s="436"/>
      <c r="R12" s="436"/>
      <c r="S12" s="436"/>
      <c r="T12" s="436"/>
      <c r="U12" s="436"/>
      <c r="V12" s="436"/>
      <c r="W12" s="436"/>
      <c r="X12" s="436"/>
      <c r="Y12" s="436"/>
    </row>
    <row r="13" spans="1:27" s="8" customFormat="1" ht="18.75" customHeight="1" x14ac:dyDescent="0.2">
      <c r="E13" s="404" t="s">
        <v>7</v>
      </c>
      <c r="F13" s="404"/>
      <c r="G13" s="404"/>
      <c r="H13" s="404"/>
      <c r="I13" s="404"/>
      <c r="J13" s="404"/>
      <c r="K13" s="404"/>
      <c r="L13" s="404"/>
      <c r="M13" s="404"/>
      <c r="N13" s="404"/>
      <c r="O13" s="404"/>
      <c r="P13" s="404"/>
      <c r="Q13" s="404"/>
      <c r="R13" s="404"/>
      <c r="S13" s="404"/>
      <c r="T13" s="404"/>
      <c r="U13" s="404"/>
      <c r="V13" s="404"/>
      <c r="W13" s="404"/>
      <c r="X13" s="404"/>
      <c r="Y13" s="404"/>
    </row>
    <row r="14" spans="1:27" s="8" customFormat="1" ht="16.5" customHeight="1" x14ac:dyDescent="0.2">
      <c r="E14" s="3"/>
      <c r="F14" s="3"/>
      <c r="G14" s="3"/>
      <c r="H14" s="3"/>
      <c r="I14" s="3"/>
      <c r="J14" s="3"/>
      <c r="K14" s="3"/>
      <c r="L14" s="3"/>
      <c r="M14" s="3"/>
      <c r="N14" s="3"/>
      <c r="O14" s="3"/>
      <c r="P14" s="3"/>
      <c r="Q14" s="3"/>
      <c r="R14" s="3"/>
      <c r="S14" s="3"/>
      <c r="T14" s="3"/>
      <c r="U14" s="3"/>
      <c r="V14" s="3"/>
      <c r="W14" s="3"/>
    </row>
    <row r="15" spans="1:27" s="2" customFormat="1" ht="18.75" customHeight="1" x14ac:dyDescent="0.2">
      <c r="E15" s="408" t="s">
        <v>652</v>
      </c>
      <c r="F15" s="408"/>
      <c r="G15" s="408"/>
      <c r="H15" s="408"/>
      <c r="I15" s="408"/>
      <c r="J15" s="408"/>
      <c r="K15" s="408"/>
      <c r="L15" s="408"/>
      <c r="M15" s="408"/>
      <c r="N15" s="408"/>
      <c r="O15" s="408"/>
      <c r="P15" s="408"/>
      <c r="Q15" s="408"/>
      <c r="R15" s="408"/>
      <c r="S15" s="408"/>
      <c r="T15" s="408"/>
      <c r="U15" s="408"/>
      <c r="V15" s="408"/>
      <c r="W15" s="408"/>
      <c r="X15" s="408"/>
      <c r="Y15" s="408"/>
    </row>
    <row r="16" spans="1:27" s="2" customFormat="1" ht="15" customHeight="1" x14ac:dyDescent="0.2">
      <c r="E16" s="404" t="s">
        <v>6</v>
      </c>
      <c r="F16" s="404"/>
      <c r="G16" s="404"/>
      <c r="H16" s="404"/>
      <c r="I16" s="404"/>
      <c r="J16" s="404"/>
      <c r="K16" s="404"/>
      <c r="L16" s="404"/>
      <c r="M16" s="404"/>
      <c r="N16" s="404"/>
      <c r="O16" s="404"/>
      <c r="P16" s="404"/>
      <c r="Q16" s="404"/>
      <c r="R16" s="404"/>
      <c r="S16" s="404"/>
      <c r="T16" s="404"/>
      <c r="U16" s="404"/>
      <c r="V16" s="404"/>
      <c r="W16" s="404"/>
      <c r="X16" s="404"/>
      <c r="Y16" s="40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06"/>
      <c r="F18" s="406"/>
      <c r="G18" s="406"/>
      <c r="H18" s="406"/>
      <c r="I18" s="406"/>
      <c r="J18" s="406"/>
      <c r="K18" s="406"/>
      <c r="L18" s="406"/>
      <c r="M18" s="406"/>
      <c r="N18" s="406"/>
      <c r="O18" s="406"/>
      <c r="P18" s="406"/>
      <c r="Q18" s="406"/>
      <c r="R18" s="406"/>
      <c r="S18" s="406"/>
      <c r="T18" s="406"/>
      <c r="U18" s="406"/>
      <c r="V18" s="406"/>
      <c r="W18" s="406"/>
      <c r="X18" s="406"/>
      <c r="Y18" s="406"/>
    </row>
    <row r="19" spans="1:27" ht="25.5" customHeight="1" x14ac:dyDescent="0.25">
      <c r="A19" s="406" t="s">
        <v>374</v>
      </c>
      <c r="B19" s="406"/>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406"/>
    </row>
    <row r="20" spans="1:27" s="43" customFormat="1" ht="21" customHeight="1" x14ac:dyDescent="0.25"/>
    <row r="21" spans="1:27" ht="15.75" customHeight="1" x14ac:dyDescent="0.25">
      <c r="A21" s="439" t="s">
        <v>5</v>
      </c>
      <c r="B21" s="440" t="s">
        <v>380</v>
      </c>
      <c r="C21" s="441"/>
      <c r="D21" s="440" t="s">
        <v>382</v>
      </c>
      <c r="E21" s="441"/>
      <c r="F21" s="437" t="s">
        <v>93</v>
      </c>
      <c r="G21" s="438"/>
      <c r="H21" s="438"/>
      <c r="I21" s="442"/>
      <c r="J21" s="439" t="s">
        <v>383</v>
      </c>
      <c r="K21" s="440" t="s">
        <v>384</v>
      </c>
      <c r="L21" s="441"/>
      <c r="M21" s="440" t="s">
        <v>385</v>
      </c>
      <c r="N21" s="441"/>
      <c r="O21" s="440" t="s">
        <v>373</v>
      </c>
      <c r="P21" s="441"/>
      <c r="Q21" s="440" t="s">
        <v>111</v>
      </c>
      <c r="R21" s="441"/>
      <c r="S21" s="439" t="s">
        <v>110</v>
      </c>
      <c r="T21" s="439" t="s">
        <v>386</v>
      </c>
      <c r="U21" s="439" t="s">
        <v>381</v>
      </c>
      <c r="V21" s="440" t="s">
        <v>109</v>
      </c>
      <c r="W21" s="441"/>
      <c r="X21" s="437" t="s">
        <v>106</v>
      </c>
      <c r="Y21" s="438"/>
      <c r="Z21" s="437" t="s">
        <v>105</v>
      </c>
      <c r="AA21" s="438"/>
    </row>
    <row r="22" spans="1:27" ht="216" customHeight="1" x14ac:dyDescent="0.25">
      <c r="A22" s="431"/>
      <c r="B22" s="428"/>
      <c r="C22" s="429"/>
      <c r="D22" s="428"/>
      <c r="E22" s="429"/>
      <c r="F22" s="437" t="s">
        <v>108</v>
      </c>
      <c r="G22" s="442"/>
      <c r="H22" s="437" t="s">
        <v>107</v>
      </c>
      <c r="I22" s="442"/>
      <c r="J22" s="432"/>
      <c r="K22" s="428"/>
      <c r="L22" s="429"/>
      <c r="M22" s="428"/>
      <c r="N22" s="429"/>
      <c r="O22" s="428"/>
      <c r="P22" s="429"/>
      <c r="Q22" s="428"/>
      <c r="R22" s="429"/>
      <c r="S22" s="432"/>
      <c r="T22" s="432"/>
      <c r="U22" s="432"/>
      <c r="V22" s="428"/>
      <c r="W22" s="429"/>
      <c r="X22" s="77" t="s">
        <v>104</v>
      </c>
      <c r="Y22" s="77" t="s">
        <v>372</v>
      </c>
      <c r="Z22" s="77" t="s">
        <v>103</v>
      </c>
      <c r="AA22" s="77" t="s">
        <v>102</v>
      </c>
    </row>
    <row r="23" spans="1:27" ht="60" customHeight="1" x14ac:dyDescent="0.25">
      <c r="A23" s="432"/>
      <c r="B23" s="78" t="s">
        <v>100</v>
      </c>
      <c r="C23" s="78" t="s">
        <v>101</v>
      </c>
      <c r="D23" s="78" t="s">
        <v>100</v>
      </c>
      <c r="E23" s="78" t="s">
        <v>101</v>
      </c>
      <c r="F23" s="78" t="s">
        <v>100</v>
      </c>
      <c r="G23" s="78" t="s">
        <v>101</v>
      </c>
      <c r="H23" s="78" t="s">
        <v>100</v>
      </c>
      <c r="I23" s="78" t="s">
        <v>101</v>
      </c>
      <c r="J23" s="78" t="s">
        <v>100</v>
      </c>
      <c r="K23" s="78" t="s">
        <v>100</v>
      </c>
      <c r="L23" s="78" t="s">
        <v>101</v>
      </c>
      <c r="M23" s="78" t="s">
        <v>100</v>
      </c>
      <c r="N23" s="78" t="s">
        <v>101</v>
      </c>
      <c r="O23" s="78" t="s">
        <v>100</v>
      </c>
      <c r="P23" s="78" t="s">
        <v>101</v>
      </c>
      <c r="Q23" s="78" t="s">
        <v>100</v>
      </c>
      <c r="R23" s="78" t="s">
        <v>101</v>
      </c>
      <c r="S23" s="78" t="s">
        <v>100</v>
      </c>
      <c r="T23" s="78" t="s">
        <v>100</v>
      </c>
      <c r="U23" s="78" t="s">
        <v>100</v>
      </c>
      <c r="V23" s="78" t="s">
        <v>100</v>
      </c>
      <c r="W23" s="78" t="s">
        <v>101</v>
      </c>
      <c r="X23" s="78" t="s">
        <v>100</v>
      </c>
      <c r="Y23" s="78" t="s">
        <v>100</v>
      </c>
      <c r="Z23" s="77" t="s">
        <v>100</v>
      </c>
      <c r="AA23" s="77" t="s">
        <v>100</v>
      </c>
    </row>
    <row r="24" spans="1:27" x14ac:dyDescent="0.25">
      <c r="A24" s="81">
        <v>1</v>
      </c>
      <c r="B24" s="81">
        <v>2</v>
      </c>
      <c r="C24" s="81">
        <v>3</v>
      </c>
      <c r="D24" s="81">
        <v>4</v>
      </c>
      <c r="E24" s="81">
        <v>5</v>
      </c>
      <c r="F24" s="81">
        <v>6</v>
      </c>
      <c r="G24" s="81">
        <v>7</v>
      </c>
      <c r="H24" s="81">
        <v>8</v>
      </c>
      <c r="I24" s="81">
        <v>9</v>
      </c>
      <c r="J24" s="81">
        <v>10</v>
      </c>
      <c r="K24" s="81">
        <v>11</v>
      </c>
      <c r="L24" s="81">
        <v>12</v>
      </c>
      <c r="M24" s="81">
        <v>13</v>
      </c>
      <c r="N24" s="81">
        <v>14</v>
      </c>
      <c r="O24" s="81">
        <v>15</v>
      </c>
      <c r="P24" s="81">
        <v>16</v>
      </c>
      <c r="Q24" s="81">
        <v>19</v>
      </c>
      <c r="R24" s="81">
        <v>20</v>
      </c>
      <c r="S24" s="81">
        <v>21</v>
      </c>
      <c r="T24" s="81">
        <v>22</v>
      </c>
      <c r="U24" s="81">
        <v>23</v>
      </c>
      <c r="V24" s="81">
        <v>24</v>
      </c>
      <c r="W24" s="81">
        <v>25</v>
      </c>
      <c r="X24" s="81">
        <v>26</v>
      </c>
      <c r="Y24" s="81">
        <v>27</v>
      </c>
      <c r="Z24" s="81">
        <v>28</v>
      </c>
      <c r="AA24" s="81">
        <v>29</v>
      </c>
    </row>
    <row r="25" spans="1:27" s="43" customFormat="1" ht="106.5" customHeight="1" x14ac:dyDescent="0.25">
      <c r="A25" s="141">
        <v>1</v>
      </c>
      <c r="B25" s="133" t="s">
        <v>510</v>
      </c>
      <c r="C25" s="133" t="s">
        <v>654</v>
      </c>
      <c r="D25" s="133" t="s">
        <v>421</v>
      </c>
      <c r="E25" s="133" t="s">
        <v>654</v>
      </c>
      <c r="F25" s="138" t="s">
        <v>421</v>
      </c>
      <c r="G25" s="154">
        <v>6</v>
      </c>
      <c r="H25" s="138" t="s">
        <v>421</v>
      </c>
      <c r="I25" s="154">
        <v>6</v>
      </c>
      <c r="J25" s="134" t="s">
        <v>421</v>
      </c>
      <c r="K25" s="133" t="s">
        <v>421</v>
      </c>
      <c r="L25" s="133" t="s">
        <v>414</v>
      </c>
      <c r="M25" s="134" t="s">
        <v>421</v>
      </c>
      <c r="N25" s="135" t="s">
        <v>610</v>
      </c>
      <c r="O25" s="135" t="s">
        <v>421</v>
      </c>
      <c r="P25" s="135" t="s">
        <v>428</v>
      </c>
      <c r="Q25" s="137" t="s">
        <v>421</v>
      </c>
      <c r="R25" s="554">
        <v>2.5000000000000001E-2</v>
      </c>
      <c r="S25" s="135" t="s">
        <v>421</v>
      </c>
      <c r="T25" s="135" t="s">
        <v>421</v>
      </c>
      <c r="U25" s="31" t="s">
        <v>421</v>
      </c>
      <c r="V25" s="134" t="s">
        <v>421</v>
      </c>
      <c r="W25" s="82" t="s">
        <v>415</v>
      </c>
      <c r="X25" s="141" t="s">
        <v>418</v>
      </c>
      <c r="Y25" s="141" t="s">
        <v>418</v>
      </c>
      <c r="Z25" s="141" t="s">
        <v>418</v>
      </c>
      <c r="AA25" s="141" t="s">
        <v>418</v>
      </c>
    </row>
    <row r="26" spans="1:27" ht="3" customHeight="1" x14ac:dyDescent="0.25">
      <c r="X26" s="79"/>
      <c r="Y26" s="80"/>
    </row>
    <row r="27" spans="1:27" s="41" customFormat="1" ht="12.75" x14ac:dyDescent="0.2">
      <c r="A27" s="42"/>
      <c r="B27" s="42"/>
      <c r="C27" s="42"/>
      <c r="E27" s="42"/>
    </row>
    <row r="28" spans="1:27" s="41" customFormat="1" ht="12.75" x14ac:dyDescent="0.2">
      <c r="A28" s="42"/>
      <c r="B28" s="42"/>
      <c r="C28" s="4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C30"/>
  <sheetViews>
    <sheetView view="pageBreakPreview" zoomScale="85" zoomScaleSheetLayoutView="85" workbookViewId="0"/>
  </sheetViews>
  <sheetFormatPr defaultRowHeight="15" x14ac:dyDescent="0.25"/>
  <cols>
    <col min="1" max="1" width="6.140625" style="1" customWidth="1"/>
    <col min="2" max="2" width="53.5703125" style="1" customWidth="1"/>
    <col min="3" max="3" width="98.140625" style="1" customWidth="1"/>
    <col min="4" max="4" width="14.42578125" style="1" hidden="1" customWidth="1"/>
    <col min="5" max="5" width="36.5703125" style="1" hidden="1" customWidth="1"/>
    <col min="6" max="6" width="9" style="1" hidden="1" customWidth="1"/>
    <col min="7" max="7" width="25.5703125" style="1" hidden="1" customWidth="1"/>
    <col min="8" max="8" width="16.42578125" style="1" hidden="1" customWidth="1"/>
    <col min="9" max="9" width="3.5703125" style="1" hidden="1" customWidth="1"/>
    <col min="10" max="21" width="9.140625" style="1" hidden="1" customWidth="1"/>
    <col min="22" max="16384" width="9.140625" style="1"/>
  </cols>
  <sheetData>
    <row r="1" spans="1:29" s="8" customFormat="1" ht="18.75" customHeight="1" x14ac:dyDescent="0.2">
      <c r="A1" s="14"/>
      <c r="C1" s="28" t="s">
        <v>68</v>
      </c>
    </row>
    <row r="2" spans="1:29" s="8" customFormat="1" ht="18.75" customHeight="1" x14ac:dyDescent="0.3">
      <c r="A2" s="14"/>
      <c r="C2" s="12" t="s">
        <v>10</v>
      </c>
    </row>
    <row r="3" spans="1:29" s="8" customFormat="1" ht="18.75" x14ac:dyDescent="0.3">
      <c r="A3" s="13"/>
      <c r="C3" s="12" t="s">
        <v>429</v>
      </c>
    </row>
    <row r="4" spans="1:29" s="8" customFormat="1" ht="15.75" x14ac:dyDescent="0.2">
      <c r="A4" s="403" t="s">
        <v>605</v>
      </c>
      <c r="B4" s="403"/>
      <c r="C4" s="403"/>
    </row>
    <row r="5" spans="1:29" s="8" customFormat="1" ht="15.75" x14ac:dyDescent="0.2">
      <c r="A5" s="13"/>
      <c r="D5" s="107"/>
      <c r="E5" s="107"/>
      <c r="F5" s="107"/>
      <c r="G5" s="107"/>
      <c r="H5" s="107"/>
      <c r="I5" s="107"/>
      <c r="J5" s="107"/>
      <c r="K5" s="107"/>
      <c r="L5" s="107"/>
      <c r="M5" s="107"/>
      <c r="N5" s="107"/>
      <c r="O5" s="107"/>
      <c r="P5" s="107"/>
      <c r="Q5" s="107"/>
      <c r="R5" s="107"/>
      <c r="S5" s="107"/>
      <c r="T5" s="107"/>
      <c r="U5" s="107"/>
      <c r="V5" s="107"/>
      <c r="W5" s="107"/>
      <c r="X5" s="107"/>
      <c r="Y5" s="107"/>
      <c r="Z5" s="107"/>
      <c r="AA5" s="107"/>
      <c r="AB5" s="107"/>
      <c r="AC5" s="107"/>
    </row>
    <row r="6" spans="1:29" s="8" customFormat="1" ht="18.75" x14ac:dyDescent="0.3">
      <c r="A6" s="407" t="s">
        <v>9</v>
      </c>
      <c r="B6" s="407"/>
      <c r="C6" s="407"/>
      <c r="G6" s="12"/>
    </row>
    <row r="7" spans="1:29" s="8" customFormat="1" ht="18.75" x14ac:dyDescent="0.2">
      <c r="A7" s="11"/>
      <c r="B7" s="11"/>
      <c r="C7" s="11"/>
      <c r="D7" s="10"/>
      <c r="E7" s="10"/>
      <c r="F7" s="10"/>
      <c r="G7" s="10"/>
      <c r="H7" s="10"/>
      <c r="I7" s="10"/>
      <c r="J7" s="10"/>
      <c r="K7" s="10"/>
      <c r="L7" s="10"/>
      <c r="M7" s="10"/>
      <c r="N7" s="10"/>
      <c r="O7" s="10"/>
      <c r="P7" s="10"/>
      <c r="Q7" s="10"/>
      <c r="R7" s="10"/>
      <c r="S7" s="10"/>
      <c r="T7" s="10"/>
      <c r="U7" s="10"/>
    </row>
    <row r="8" spans="1:29" s="8" customFormat="1" ht="18.75" x14ac:dyDescent="0.2">
      <c r="A8" s="408" t="s">
        <v>606</v>
      </c>
      <c r="B8" s="408"/>
      <c r="C8" s="408"/>
      <c r="D8" s="11"/>
      <c r="E8" s="11"/>
      <c r="F8" s="11"/>
      <c r="G8" s="11"/>
      <c r="H8" s="10"/>
      <c r="I8" s="10"/>
      <c r="J8" s="10"/>
      <c r="K8" s="10"/>
      <c r="L8" s="10"/>
      <c r="M8" s="10"/>
      <c r="N8" s="10"/>
      <c r="O8" s="10"/>
      <c r="P8" s="10"/>
      <c r="Q8" s="10"/>
      <c r="R8" s="10"/>
      <c r="S8" s="10"/>
      <c r="T8" s="10"/>
      <c r="U8" s="10"/>
    </row>
    <row r="9" spans="1:29" s="8" customFormat="1" ht="18.75" x14ac:dyDescent="0.2">
      <c r="A9" s="404" t="s">
        <v>8</v>
      </c>
      <c r="B9" s="404"/>
      <c r="C9" s="404"/>
      <c r="D9" s="7"/>
      <c r="E9" s="7"/>
      <c r="F9" s="7"/>
      <c r="G9" s="7"/>
      <c r="H9" s="10"/>
      <c r="I9" s="10"/>
      <c r="J9" s="10"/>
      <c r="K9" s="10"/>
      <c r="L9" s="10"/>
      <c r="M9" s="10"/>
      <c r="N9" s="10"/>
      <c r="O9" s="10"/>
      <c r="P9" s="10"/>
      <c r="Q9" s="10"/>
      <c r="R9" s="10"/>
      <c r="S9" s="10"/>
      <c r="T9" s="10"/>
      <c r="U9" s="10"/>
    </row>
    <row r="10" spans="1:29" s="8" customFormat="1" ht="18.75" x14ac:dyDescent="0.2">
      <c r="A10" s="11"/>
      <c r="B10" s="11"/>
      <c r="C10" s="11"/>
      <c r="D10" s="5"/>
      <c r="E10" s="5"/>
      <c r="F10" s="5"/>
      <c r="G10" s="5"/>
      <c r="H10" s="10"/>
      <c r="I10" s="10"/>
      <c r="J10" s="10"/>
      <c r="K10" s="10"/>
      <c r="L10" s="10"/>
      <c r="M10" s="10"/>
      <c r="N10" s="10"/>
      <c r="O10" s="10"/>
      <c r="P10" s="10"/>
      <c r="Q10" s="10"/>
      <c r="R10" s="10"/>
      <c r="S10" s="10"/>
      <c r="T10" s="10"/>
      <c r="U10" s="10"/>
    </row>
    <row r="11" spans="1:29" s="8" customFormat="1" ht="18.75" x14ac:dyDescent="0.2">
      <c r="A11" s="406" t="s">
        <v>651</v>
      </c>
      <c r="B11" s="407"/>
      <c r="C11" s="407"/>
      <c r="D11" s="11"/>
      <c r="E11" s="11"/>
      <c r="F11" s="11"/>
      <c r="G11" s="11"/>
      <c r="H11" s="10"/>
      <c r="I11" s="10"/>
      <c r="J11" s="10"/>
      <c r="K11" s="10"/>
      <c r="L11" s="10"/>
      <c r="M11" s="10"/>
      <c r="N11" s="10"/>
      <c r="O11" s="10"/>
      <c r="P11" s="10"/>
      <c r="Q11" s="10"/>
      <c r="R11" s="10"/>
      <c r="S11" s="10"/>
      <c r="T11" s="10"/>
      <c r="U11" s="10"/>
    </row>
    <row r="12" spans="1:29" s="8" customFormat="1" ht="18.75" x14ac:dyDescent="0.2">
      <c r="A12" s="404" t="s">
        <v>7</v>
      </c>
      <c r="B12" s="404"/>
      <c r="C12" s="404"/>
      <c r="D12" s="7"/>
      <c r="E12" s="7"/>
      <c r="F12" s="7"/>
      <c r="G12" s="7"/>
      <c r="H12" s="10"/>
      <c r="I12" s="10"/>
      <c r="J12" s="10"/>
      <c r="K12" s="10"/>
      <c r="L12" s="10"/>
      <c r="M12" s="10"/>
      <c r="N12" s="10"/>
      <c r="O12" s="10"/>
      <c r="P12" s="10"/>
      <c r="Q12" s="10"/>
      <c r="R12" s="10"/>
      <c r="S12" s="10"/>
      <c r="T12" s="10"/>
      <c r="U12" s="10"/>
    </row>
    <row r="13" spans="1:29" s="8" customFormat="1" ht="18.75" x14ac:dyDescent="0.2">
      <c r="A13" s="3"/>
      <c r="B13" s="3"/>
      <c r="C13" s="3"/>
      <c r="D13" s="5"/>
      <c r="E13" s="5"/>
      <c r="F13" s="5"/>
      <c r="G13" s="5"/>
      <c r="H13" s="10"/>
      <c r="I13" s="10"/>
      <c r="J13" s="10"/>
      <c r="K13" s="10"/>
      <c r="L13" s="10"/>
      <c r="M13" s="10"/>
      <c r="N13" s="10"/>
      <c r="O13" s="10"/>
      <c r="P13" s="10"/>
      <c r="Q13" s="10"/>
      <c r="R13" s="10"/>
      <c r="S13" s="10"/>
      <c r="T13" s="10"/>
      <c r="U13" s="10"/>
    </row>
    <row r="14" spans="1:29" s="8" customFormat="1" ht="19.5" customHeight="1" x14ac:dyDescent="0.2">
      <c r="A14" s="443" t="s">
        <v>652</v>
      </c>
      <c r="B14" s="443"/>
      <c r="C14" s="443"/>
      <c r="D14" s="443"/>
      <c r="E14" s="443"/>
      <c r="F14" s="443"/>
      <c r="G14" s="443"/>
      <c r="H14" s="443"/>
      <c r="I14" s="443"/>
      <c r="J14" s="443"/>
      <c r="K14" s="443"/>
      <c r="L14" s="443"/>
      <c r="M14" s="443"/>
      <c r="N14" s="443"/>
      <c r="O14" s="443"/>
      <c r="P14" s="443"/>
      <c r="Q14" s="443"/>
      <c r="R14" s="443"/>
      <c r="S14" s="443"/>
      <c r="T14" s="443"/>
      <c r="U14" s="443"/>
    </row>
    <row r="15" spans="1:29" s="2" customFormat="1" ht="15.75" x14ac:dyDescent="0.2">
      <c r="A15" s="404" t="s">
        <v>6</v>
      </c>
      <c r="B15" s="404"/>
      <c r="C15" s="404"/>
      <c r="D15" s="7"/>
      <c r="E15" s="7"/>
      <c r="F15" s="7"/>
      <c r="G15" s="7"/>
      <c r="H15" s="7"/>
      <c r="I15" s="7"/>
      <c r="J15" s="7"/>
      <c r="K15" s="7"/>
      <c r="L15" s="7"/>
      <c r="M15" s="7"/>
      <c r="N15" s="7"/>
      <c r="O15" s="7"/>
      <c r="P15" s="7"/>
      <c r="Q15" s="7"/>
      <c r="R15" s="7"/>
      <c r="S15" s="7"/>
      <c r="T15" s="7"/>
      <c r="U15" s="7"/>
    </row>
    <row r="16" spans="1:29" s="2" customFormat="1" ht="15" customHeight="1" x14ac:dyDescent="0.2">
      <c r="A16" s="404"/>
      <c r="B16" s="404"/>
      <c r="C16" s="404"/>
      <c r="D16" s="5"/>
      <c r="E16" s="5"/>
      <c r="F16" s="5"/>
      <c r="G16" s="5"/>
      <c r="H16" s="5"/>
      <c r="I16" s="5"/>
      <c r="J16" s="5"/>
      <c r="K16" s="5"/>
      <c r="L16" s="5"/>
      <c r="M16" s="5"/>
      <c r="N16" s="5"/>
      <c r="O16" s="5"/>
      <c r="P16" s="5"/>
      <c r="Q16" s="5"/>
      <c r="R16" s="5"/>
      <c r="S16" s="5"/>
      <c r="T16" s="5"/>
      <c r="U16" s="5"/>
    </row>
    <row r="17" spans="1:21" s="2" customFormat="1" ht="15" customHeight="1" x14ac:dyDescent="0.2">
      <c r="A17" s="414"/>
      <c r="B17" s="414"/>
      <c r="C17" s="414"/>
      <c r="D17" s="3"/>
      <c r="E17" s="3"/>
      <c r="F17" s="3"/>
      <c r="G17" s="3"/>
      <c r="H17" s="3"/>
      <c r="I17" s="3"/>
      <c r="J17" s="3"/>
      <c r="K17" s="3"/>
      <c r="L17" s="3"/>
      <c r="M17" s="3"/>
      <c r="N17" s="3"/>
      <c r="O17" s="3"/>
      <c r="P17" s="3"/>
      <c r="Q17" s="3"/>
      <c r="R17" s="3"/>
    </row>
    <row r="18" spans="1:21" s="2" customFormat="1" ht="27.75" customHeight="1" x14ac:dyDescent="0.2">
      <c r="A18" s="405" t="s">
        <v>368</v>
      </c>
      <c r="B18" s="405"/>
      <c r="C18" s="405"/>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0" t="s">
        <v>5</v>
      </c>
      <c r="B20" s="27" t="s">
        <v>67</v>
      </c>
      <c r="C20" s="26" t="s">
        <v>66</v>
      </c>
      <c r="D20" s="5"/>
      <c r="E20" s="5"/>
      <c r="F20" s="5"/>
      <c r="G20" s="5"/>
      <c r="H20" s="3"/>
      <c r="I20" s="3"/>
      <c r="J20" s="3"/>
      <c r="K20" s="3"/>
      <c r="L20" s="3"/>
      <c r="M20" s="3"/>
      <c r="N20" s="3"/>
      <c r="O20" s="3"/>
      <c r="P20" s="3"/>
      <c r="Q20" s="3"/>
      <c r="R20" s="3"/>
    </row>
    <row r="21" spans="1:21" s="2" customFormat="1" ht="16.5" customHeight="1" x14ac:dyDescent="0.2">
      <c r="A21" s="26">
        <v>1</v>
      </c>
      <c r="B21" s="27">
        <v>2</v>
      </c>
      <c r="C21" s="26">
        <v>3</v>
      </c>
      <c r="D21" s="5"/>
      <c r="E21" s="5"/>
      <c r="F21" s="5"/>
      <c r="G21" s="5"/>
      <c r="H21" s="3"/>
      <c r="I21" s="3"/>
      <c r="J21" s="3"/>
      <c r="K21" s="3"/>
      <c r="L21" s="3"/>
      <c r="M21" s="3"/>
      <c r="N21" s="3"/>
      <c r="O21" s="3"/>
      <c r="P21" s="3"/>
      <c r="Q21" s="3"/>
      <c r="R21" s="3"/>
    </row>
    <row r="22" spans="1:21" s="2" customFormat="1" ht="33.75" customHeight="1" x14ac:dyDescent="0.2">
      <c r="A22" s="19" t="s">
        <v>65</v>
      </c>
      <c r="B22" s="22" t="s">
        <v>378</v>
      </c>
      <c r="C22" s="115" t="s">
        <v>408</v>
      </c>
      <c r="D22" s="5"/>
      <c r="E22" s="5"/>
      <c r="F22" s="3"/>
      <c r="G22" s="3"/>
      <c r="H22" s="3"/>
      <c r="I22" s="3"/>
      <c r="J22" s="3"/>
      <c r="K22" s="3"/>
      <c r="L22" s="3"/>
      <c r="M22" s="3"/>
      <c r="N22" s="3"/>
      <c r="O22" s="3"/>
      <c r="P22" s="3"/>
    </row>
    <row r="23" spans="1:21" ht="42.75" customHeight="1" x14ac:dyDescent="0.25">
      <c r="A23" s="19" t="s">
        <v>63</v>
      </c>
      <c r="B23" s="21" t="s">
        <v>60</v>
      </c>
      <c r="C23" s="116" t="s">
        <v>409</v>
      </c>
    </row>
    <row r="24" spans="1:21" ht="63" customHeight="1" x14ac:dyDescent="0.25">
      <c r="A24" s="19" t="s">
        <v>62</v>
      </c>
      <c r="B24" s="21" t="s">
        <v>411</v>
      </c>
      <c r="C24" s="139" t="s">
        <v>648</v>
      </c>
      <c r="D24" s="136"/>
      <c r="E24" s="136"/>
    </row>
    <row r="25" spans="1:21" ht="63" customHeight="1" x14ac:dyDescent="0.25">
      <c r="A25" s="19" t="s">
        <v>61</v>
      </c>
      <c r="B25" s="21" t="s">
        <v>397</v>
      </c>
      <c r="C25" s="155" t="s">
        <v>895</v>
      </c>
    </row>
    <row r="26" spans="1:21" ht="42.75" customHeight="1" x14ac:dyDescent="0.25">
      <c r="A26" s="19" t="s">
        <v>59</v>
      </c>
      <c r="B26" s="21" t="s">
        <v>218</v>
      </c>
      <c r="C26" s="20" t="s">
        <v>410</v>
      </c>
    </row>
    <row r="27" spans="1:21" ht="42.75" customHeight="1" x14ac:dyDescent="0.25">
      <c r="A27" s="19" t="s">
        <v>58</v>
      </c>
      <c r="B27" s="21" t="s">
        <v>379</v>
      </c>
      <c r="C27" s="116" t="s">
        <v>409</v>
      </c>
    </row>
    <row r="28" spans="1:21" ht="42.75" customHeight="1" x14ac:dyDescent="0.25">
      <c r="A28" s="19" t="s">
        <v>56</v>
      </c>
      <c r="B28" s="21" t="s">
        <v>57</v>
      </c>
      <c r="C28" s="20" t="s">
        <v>611</v>
      </c>
    </row>
    <row r="29" spans="1:21" ht="42.75" customHeight="1" x14ac:dyDescent="0.25">
      <c r="A29" s="19" t="s">
        <v>54</v>
      </c>
      <c r="B29" s="20" t="s">
        <v>55</v>
      </c>
      <c r="C29" s="20" t="s">
        <v>611</v>
      </c>
    </row>
    <row r="30" spans="1:21" ht="42.75" customHeight="1" x14ac:dyDescent="0.25">
      <c r="A30" s="19" t="s">
        <v>72</v>
      </c>
      <c r="B30" s="20" t="s">
        <v>53</v>
      </c>
      <c r="C30" s="142" t="s">
        <v>896</v>
      </c>
    </row>
  </sheetData>
  <mergeCells count="11">
    <mergeCell ref="A18:C18"/>
    <mergeCell ref="A8:C8"/>
    <mergeCell ref="A9:C9"/>
    <mergeCell ref="A11:C11"/>
    <mergeCell ref="A12:C12"/>
    <mergeCell ref="A14:U14"/>
    <mergeCell ref="A4:C4"/>
    <mergeCell ref="A6:C6"/>
    <mergeCell ref="A15:C15"/>
    <mergeCell ref="A16:C16"/>
    <mergeCell ref="A17:C17"/>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B30"/>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68</v>
      </c>
    </row>
    <row r="2" spans="1:28" ht="18.75" x14ac:dyDescent="0.3">
      <c r="Z2" s="12" t="s">
        <v>10</v>
      </c>
    </row>
    <row r="3" spans="1:28" ht="18.75" x14ac:dyDescent="0.3">
      <c r="Z3" s="12" t="s">
        <v>429</v>
      </c>
    </row>
    <row r="4" spans="1:28" ht="18.75" customHeight="1" x14ac:dyDescent="0.25">
      <c r="A4" s="403" t="s">
        <v>612</v>
      </c>
      <c r="B4" s="403"/>
      <c r="C4" s="403"/>
      <c r="D4" s="403"/>
      <c r="E4" s="403"/>
      <c r="F4" s="403"/>
      <c r="G4" s="403"/>
      <c r="H4" s="403"/>
      <c r="I4" s="403"/>
      <c r="J4" s="403"/>
      <c r="K4" s="403"/>
      <c r="L4" s="403"/>
      <c r="M4" s="403"/>
      <c r="N4" s="403"/>
      <c r="O4" s="403"/>
      <c r="P4" s="403"/>
      <c r="Q4" s="403"/>
      <c r="R4" s="403"/>
      <c r="S4" s="403"/>
      <c r="T4" s="403"/>
      <c r="U4" s="403"/>
      <c r="V4" s="403"/>
      <c r="W4" s="403"/>
      <c r="X4" s="403"/>
      <c r="Y4" s="403"/>
      <c r="Z4" s="403"/>
    </row>
    <row r="6" spans="1:28" ht="18.75" x14ac:dyDescent="0.25">
      <c r="A6" s="407" t="s">
        <v>9</v>
      </c>
      <c r="B6" s="407"/>
      <c r="C6" s="407"/>
      <c r="D6" s="407"/>
      <c r="E6" s="407"/>
      <c r="F6" s="407"/>
      <c r="G6" s="407"/>
      <c r="H6" s="407"/>
      <c r="I6" s="407"/>
      <c r="J6" s="407"/>
      <c r="K6" s="407"/>
      <c r="L6" s="407"/>
      <c r="M6" s="407"/>
      <c r="N6" s="407"/>
      <c r="O6" s="407"/>
      <c r="P6" s="407"/>
      <c r="Q6" s="407"/>
      <c r="R6" s="407"/>
      <c r="S6" s="407"/>
      <c r="T6" s="407"/>
      <c r="U6" s="407"/>
      <c r="V6" s="407"/>
      <c r="W6" s="407"/>
      <c r="X6" s="407"/>
      <c r="Y6" s="407"/>
      <c r="Z6" s="407"/>
      <c r="AA6" s="10"/>
      <c r="AB6" s="10"/>
    </row>
    <row r="7" spans="1:28" ht="18.75" x14ac:dyDescent="0.25">
      <c r="A7" s="407"/>
      <c r="B7" s="407"/>
      <c r="C7" s="407"/>
      <c r="D7" s="407"/>
      <c r="E7" s="407"/>
      <c r="F7" s="407"/>
      <c r="G7" s="407"/>
      <c r="H7" s="407"/>
      <c r="I7" s="407"/>
      <c r="J7" s="407"/>
      <c r="K7" s="407"/>
      <c r="L7" s="407"/>
      <c r="M7" s="407"/>
      <c r="N7" s="407"/>
      <c r="O7" s="407"/>
      <c r="P7" s="407"/>
      <c r="Q7" s="407"/>
      <c r="R7" s="407"/>
      <c r="S7" s="407"/>
      <c r="T7" s="407"/>
      <c r="U7" s="407"/>
      <c r="V7" s="407"/>
      <c r="W7" s="407"/>
      <c r="X7" s="407"/>
      <c r="Y7" s="407"/>
      <c r="Z7" s="407"/>
      <c r="AA7" s="10"/>
      <c r="AB7" s="10"/>
    </row>
    <row r="8" spans="1:28" ht="15.75" x14ac:dyDescent="0.25">
      <c r="A8" s="408" t="s">
        <v>606</v>
      </c>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7"/>
      <c r="AB8" s="7"/>
    </row>
    <row r="9" spans="1:28" ht="15.75" x14ac:dyDescent="0.25">
      <c r="A9" s="404" t="s">
        <v>8</v>
      </c>
      <c r="B9" s="404"/>
      <c r="C9" s="404"/>
      <c r="D9" s="404"/>
      <c r="E9" s="404"/>
      <c r="F9" s="404"/>
      <c r="G9" s="404"/>
      <c r="H9" s="404"/>
      <c r="I9" s="404"/>
      <c r="J9" s="404"/>
      <c r="K9" s="404"/>
      <c r="L9" s="404"/>
      <c r="M9" s="404"/>
      <c r="N9" s="404"/>
      <c r="O9" s="404"/>
      <c r="P9" s="404"/>
      <c r="Q9" s="404"/>
      <c r="R9" s="404"/>
      <c r="S9" s="404"/>
      <c r="T9" s="404"/>
      <c r="U9" s="404"/>
      <c r="V9" s="404"/>
      <c r="W9" s="404"/>
      <c r="X9" s="404"/>
      <c r="Y9" s="404"/>
      <c r="Z9" s="404"/>
      <c r="AA9" s="5"/>
      <c r="AB9" s="5"/>
    </row>
    <row r="10" spans="1:28" ht="18.75" x14ac:dyDescent="0.25">
      <c r="A10" s="407"/>
      <c r="B10" s="407"/>
      <c r="C10" s="407"/>
      <c r="D10" s="407"/>
      <c r="E10" s="407"/>
      <c r="F10" s="407"/>
      <c r="G10" s="407"/>
      <c r="H10" s="407"/>
      <c r="I10" s="407"/>
      <c r="J10" s="407"/>
      <c r="K10" s="407"/>
      <c r="L10" s="407"/>
      <c r="M10" s="407"/>
      <c r="N10" s="407"/>
      <c r="O10" s="407"/>
      <c r="P10" s="407"/>
      <c r="Q10" s="407"/>
      <c r="R10" s="407"/>
      <c r="S10" s="407"/>
      <c r="T10" s="407"/>
      <c r="U10" s="407"/>
      <c r="V10" s="407"/>
      <c r="W10" s="407"/>
      <c r="X10" s="407"/>
      <c r="Y10" s="407"/>
      <c r="Z10" s="407"/>
      <c r="AA10" s="10"/>
      <c r="AB10" s="10"/>
    </row>
    <row r="11" spans="1:28" ht="15.75" x14ac:dyDescent="0.25">
      <c r="A11" s="408" t="s">
        <v>651</v>
      </c>
      <c r="B11" s="436"/>
      <c r="C11" s="436"/>
      <c r="D11" s="436"/>
      <c r="E11" s="436"/>
      <c r="F11" s="436"/>
      <c r="G11" s="436"/>
      <c r="H11" s="436"/>
      <c r="I11" s="436"/>
      <c r="J11" s="436"/>
      <c r="K11" s="436"/>
      <c r="L11" s="436"/>
      <c r="M11" s="436"/>
      <c r="N11" s="436"/>
      <c r="O11" s="436"/>
      <c r="P11" s="436"/>
      <c r="Q11" s="436"/>
      <c r="R11" s="436"/>
      <c r="S11" s="436"/>
      <c r="T11" s="436"/>
      <c r="U11" s="436"/>
      <c r="V11" s="436"/>
      <c r="W11" s="436"/>
      <c r="X11" s="436"/>
      <c r="Y11" s="436"/>
      <c r="Z11" s="436"/>
      <c r="AA11" s="7"/>
      <c r="AB11" s="7"/>
    </row>
    <row r="12" spans="1:28" ht="15.75" x14ac:dyDescent="0.25">
      <c r="A12" s="404" t="s">
        <v>7</v>
      </c>
      <c r="B12" s="404"/>
      <c r="C12" s="404"/>
      <c r="D12" s="404"/>
      <c r="E12" s="404"/>
      <c r="F12" s="404"/>
      <c r="G12" s="404"/>
      <c r="H12" s="404"/>
      <c r="I12" s="404"/>
      <c r="J12" s="404"/>
      <c r="K12" s="404"/>
      <c r="L12" s="404"/>
      <c r="M12" s="404"/>
      <c r="N12" s="404"/>
      <c r="O12" s="404"/>
      <c r="P12" s="404"/>
      <c r="Q12" s="404"/>
      <c r="R12" s="404"/>
      <c r="S12" s="404"/>
      <c r="T12" s="404"/>
      <c r="U12" s="404"/>
      <c r="V12" s="404"/>
      <c r="W12" s="404"/>
      <c r="X12" s="404"/>
      <c r="Y12" s="404"/>
      <c r="Z12" s="404"/>
      <c r="AA12" s="5"/>
      <c r="AB12" s="5"/>
    </row>
    <row r="13" spans="1:28" ht="18.75" x14ac:dyDescent="0.25">
      <c r="A13" s="414"/>
      <c r="B13" s="414"/>
      <c r="C13" s="414"/>
      <c r="D13" s="414"/>
      <c r="E13" s="414"/>
      <c r="F13" s="414"/>
      <c r="G13" s="414"/>
      <c r="H13" s="414"/>
      <c r="I13" s="414"/>
      <c r="J13" s="414"/>
      <c r="K13" s="414"/>
      <c r="L13" s="414"/>
      <c r="M13" s="414"/>
      <c r="N13" s="414"/>
      <c r="O13" s="414"/>
      <c r="P13" s="414"/>
      <c r="Q13" s="414"/>
      <c r="R13" s="414"/>
      <c r="S13" s="414"/>
      <c r="T13" s="414"/>
      <c r="U13" s="414"/>
      <c r="V13" s="414"/>
      <c r="W13" s="414"/>
      <c r="X13" s="414"/>
      <c r="Y13" s="414"/>
      <c r="Z13" s="414"/>
      <c r="AA13" s="9"/>
      <c r="AB13" s="9"/>
    </row>
    <row r="14" spans="1:28" ht="15.75" x14ac:dyDescent="0.25">
      <c r="A14" s="408" t="s">
        <v>652</v>
      </c>
      <c r="B14" s="408"/>
      <c r="C14" s="408"/>
      <c r="D14" s="408"/>
      <c r="E14" s="408"/>
      <c r="F14" s="408"/>
      <c r="G14" s="408"/>
      <c r="H14" s="408"/>
      <c r="I14" s="408"/>
      <c r="J14" s="408"/>
      <c r="K14" s="408"/>
      <c r="L14" s="408"/>
      <c r="M14" s="408"/>
      <c r="N14" s="408"/>
      <c r="O14" s="408"/>
      <c r="P14" s="408"/>
      <c r="Q14" s="408"/>
      <c r="R14" s="408"/>
      <c r="S14" s="408"/>
      <c r="T14" s="408"/>
      <c r="U14" s="408"/>
      <c r="V14" s="408"/>
      <c r="W14" s="408"/>
      <c r="X14" s="408"/>
      <c r="Y14" s="408"/>
      <c r="Z14" s="408"/>
      <c r="AA14" s="7"/>
      <c r="AB14" s="7"/>
    </row>
    <row r="15" spans="1:28" ht="15.75" x14ac:dyDescent="0.25">
      <c r="A15" s="404" t="s">
        <v>6</v>
      </c>
      <c r="B15" s="404"/>
      <c r="C15" s="404"/>
      <c r="D15" s="404"/>
      <c r="E15" s="404"/>
      <c r="F15" s="404"/>
      <c r="G15" s="404"/>
      <c r="H15" s="404"/>
      <c r="I15" s="404"/>
      <c r="J15" s="404"/>
      <c r="K15" s="404"/>
      <c r="L15" s="404"/>
      <c r="M15" s="404"/>
      <c r="N15" s="404"/>
      <c r="O15" s="404"/>
      <c r="P15" s="404"/>
      <c r="Q15" s="404"/>
      <c r="R15" s="404"/>
      <c r="S15" s="404"/>
      <c r="T15" s="404"/>
      <c r="U15" s="404"/>
      <c r="V15" s="404"/>
      <c r="W15" s="404"/>
      <c r="X15" s="404"/>
      <c r="Y15" s="404"/>
      <c r="Z15" s="404"/>
      <c r="AA15" s="5"/>
      <c r="AB15" s="5"/>
    </row>
    <row r="16" spans="1:28" x14ac:dyDescent="0.25">
      <c r="A16" s="444"/>
      <c r="B16" s="444"/>
      <c r="C16" s="444"/>
      <c r="D16" s="444"/>
      <c r="E16" s="444"/>
      <c r="F16" s="444"/>
      <c r="G16" s="444"/>
      <c r="H16" s="444"/>
      <c r="I16" s="444"/>
      <c r="J16" s="444"/>
      <c r="K16" s="444"/>
      <c r="L16" s="444"/>
      <c r="M16" s="444"/>
      <c r="N16" s="444"/>
      <c r="O16" s="444"/>
      <c r="P16" s="444"/>
      <c r="Q16" s="444"/>
      <c r="R16" s="444"/>
      <c r="S16" s="444"/>
      <c r="T16" s="444"/>
      <c r="U16" s="444"/>
      <c r="V16" s="444"/>
      <c r="W16" s="444"/>
      <c r="X16" s="444"/>
      <c r="Y16" s="444"/>
      <c r="Z16" s="444"/>
      <c r="AA16" s="15"/>
      <c r="AB16" s="15"/>
    </row>
    <row r="17" spans="1:28" x14ac:dyDescent="0.25">
      <c r="A17" s="444"/>
      <c r="B17" s="444"/>
      <c r="C17" s="444"/>
      <c r="D17" s="444"/>
      <c r="E17" s="444"/>
      <c r="F17" s="444"/>
      <c r="G17" s="444"/>
      <c r="H17" s="444"/>
      <c r="I17" s="444"/>
      <c r="J17" s="444"/>
      <c r="K17" s="444"/>
      <c r="L17" s="444"/>
      <c r="M17" s="444"/>
      <c r="N17" s="444"/>
      <c r="O17" s="444"/>
      <c r="P17" s="444"/>
      <c r="Q17" s="444"/>
      <c r="R17" s="444"/>
      <c r="S17" s="444"/>
      <c r="T17" s="444"/>
      <c r="U17" s="444"/>
      <c r="V17" s="444"/>
      <c r="W17" s="444"/>
      <c r="X17" s="444"/>
      <c r="Y17" s="444"/>
      <c r="Z17" s="444"/>
      <c r="AA17" s="15"/>
      <c r="AB17" s="15"/>
    </row>
    <row r="18" spans="1:28" x14ac:dyDescent="0.25">
      <c r="A18" s="444"/>
      <c r="B18" s="444"/>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15"/>
      <c r="AB18" s="15"/>
    </row>
    <row r="19" spans="1:28" x14ac:dyDescent="0.25">
      <c r="A19" s="444"/>
      <c r="B19" s="444"/>
      <c r="C19" s="444"/>
      <c r="D19" s="444"/>
      <c r="E19" s="444"/>
      <c r="F19" s="444"/>
      <c r="G19" s="444"/>
      <c r="H19" s="444"/>
      <c r="I19" s="444"/>
      <c r="J19" s="444"/>
      <c r="K19" s="444"/>
      <c r="L19" s="444"/>
      <c r="M19" s="444"/>
      <c r="N19" s="444"/>
      <c r="O19" s="444"/>
      <c r="P19" s="444"/>
      <c r="Q19" s="444"/>
      <c r="R19" s="444"/>
      <c r="S19" s="444"/>
      <c r="T19" s="444"/>
      <c r="U19" s="444"/>
      <c r="V19" s="444"/>
      <c r="W19" s="444"/>
      <c r="X19" s="444"/>
      <c r="Y19" s="444"/>
      <c r="Z19" s="444"/>
      <c r="AA19" s="15"/>
      <c r="AB19" s="15"/>
    </row>
    <row r="20" spans="1:28" x14ac:dyDescent="0.25">
      <c r="A20" s="444"/>
      <c r="B20" s="444"/>
      <c r="C20" s="444"/>
      <c r="D20" s="444"/>
      <c r="E20" s="444"/>
      <c r="F20" s="444"/>
      <c r="G20" s="444"/>
      <c r="H20" s="444"/>
      <c r="I20" s="444"/>
      <c r="J20" s="444"/>
      <c r="K20" s="444"/>
      <c r="L20" s="444"/>
      <c r="M20" s="444"/>
      <c r="N20" s="444"/>
      <c r="O20" s="444"/>
      <c r="P20" s="444"/>
      <c r="Q20" s="444"/>
      <c r="R20" s="444"/>
      <c r="S20" s="444"/>
      <c r="T20" s="444"/>
      <c r="U20" s="444"/>
      <c r="V20" s="444"/>
      <c r="W20" s="444"/>
      <c r="X20" s="444"/>
      <c r="Y20" s="444"/>
      <c r="Z20" s="444"/>
      <c r="AA20" s="15"/>
      <c r="AB20" s="15"/>
    </row>
    <row r="21" spans="1:28" x14ac:dyDescent="0.25">
      <c r="A21" s="444"/>
      <c r="B21" s="444"/>
      <c r="C21" s="444"/>
      <c r="D21" s="444"/>
      <c r="E21" s="444"/>
      <c r="F21" s="444"/>
      <c r="G21" s="444"/>
      <c r="H21" s="444"/>
      <c r="I21" s="444"/>
      <c r="J21" s="444"/>
      <c r="K21" s="444"/>
      <c r="L21" s="444"/>
      <c r="M21" s="444"/>
      <c r="N21" s="444"/>
      <c r="O21" s="444"/>
      <c r="P21" s="444"/>
      <c r="Q21" s="444"/>
      <c r="R21" s="444"/>
      <c r="S21" s="444"/>
      <c r="T21" s="444"/>
      <c r="U21" s="444"/>
      <c r="V21" s="444"/>
      <c r="W21" s="444"/>
      <c r="X21" s="444"/>
      <c r="Y21" s="444"/>
      <c r="Z21" s="444"/>
      <c r="AA21" s="15"/>
      <c r="AB21" s="15"/>
    </row>
    <row r="22" spans="1:28" x14ac:dyDescent="0.25">
      <c r="A22" s="445" t="s">
        <v>396</v>
      </c>
      <c r="B22" s="445"/>
      <c r="C22" s="445"/>
      <c r="D22" s="445"/>
      <c r="E22" s="445"/>
      <c r="F22" s="445"/>
      <c r="G22" s="445"/>
      <c r="H22" s="445"/>
      <c r="I22" s="445"/>
      <c r="J22" s="445"/>
      <c r="K22" s="445"/>
      <c r="L22" s="445"/>
      <c r="M22" s="445"/>
      <c r="N22" s="445"/>
      <c r="O22" s="445"/>
      <c r="P22" s="445"/>
      <c r="Q22" s="445"/>
      <c r="R22" s="445"/>
      <c r="S22" s="445"/>
      <c r="T22" s="445"/>
      <c r="U22" s="445"/>
      <c r="V22" s="445"/>
      <c r="W22" s="445"/>
      <c r="X22" s="445"/>
      <c r="Y22" s="445"/>
      <c r="Z22" s="445"/>
      <c r="AA22" s="108"/>
      <c r="AB22" s="108"/>
    </row>
    <row r="23" spans="1:28" ht="32.25" customHeight="1" x14ac:dyDescent="0.25">
      <c r="A23" s="447" t="s">
        <v>257</v>
      </c>
      <c r="B23" s="448"/>
      <c r="C23" s="448"/>
      <c r="D23" s="448"/>
      <c r="E23" s="448"/>
      <c r="F23" s="448"/>
      <c r="G23" s="448"/>
      <c r="H23" s="448"/>
      <c r="I23" s="448"/>
      <c r="J23" s="448"/>
      <c r="K23" s="448"/>
      <c r="L23" s="449"/>
      <c r="M23" s="446" t="s">
        <v>258</v>
      </c>
      <c r="N23" s="446"/>
      <c r="O23" s="446"/>
      <c r="P23" s="446"/>
      <c r="Q23" s="446"/>
      <c r="R23" s="446"/>
      <c r="S23" s="446"/>
      <c r="T23" s="446"/>
      <c r="U23" s="446"/>
      <c r="V23" s="446"/>
      <c r="W23" s="446"/>
      <c r="X23" s="446"/>
      <c r="Y23" s="446"/>
      <c r="Z23" s="446"/>
    </row>
    <row r="24" spans="1:28" ht="151.5" customHeight="1" x14ac:dyDescent="0.25">
      <c r="A24" s="74" t="s">
        <v>221</v>
      </c>
      <c r="B24" s="75" t="s">
        <v>228</v>
      </c>
      <c r="C24" s="74" t="s">
        <v>251</v>
      </c>
      <c r="D24" s="74" t="s">
        <v>222</v>
      </c>
      <c r="E24" s="74" t="s">
        <v>252</v>
      </c>
      <c r="F24" s="74" t="s">
        <v>254</v>
      </c>
      <c r="G24" s="74" t="s">
        <v>253</v>
      </c>
      <c r="H24" s="74" t="s">
        <v>223</v>
      </c>
      <c r="I24" s="74" t="s">
        <v>255</v>
      </c>
      <c r="J24" s="74" t="s">
        <v>229</v>
      </c>
      <c r="K24" s="75" t="s">
        <v>227</v>
      </c>
      <c r="L24" s="75" t="s">
        <v>224</v>
      </c>
      <c r="M24" s="76" t="s">
        <v>235</v>
      </c>
      <c r="N24" s="75" t="s">
        <v>404</v>
      </c>
      <c r="O24" s="74" t="s">
        <v>233</v>
      </c>
      <c r="P24" s="74" t="s">
        <v>234</v>
      </c>
      <c r="Q24" s="74" t="s">
        <v>232</v>
      </c>
      <c r="R24" s="74" t="s">
        <v>223</v>
      </c>
      <c r="S24" s="74" t="s">
        <v>231</v>
      </c>
      <c r="T24" s="74" t="s">
        <v>230</v>
      </c>
      <c r="U24" s="74" t="s">
        <v>250</v>
      </c>
      <c r="V24" s="74" t="s">
        <v>232</v>
      </c>
      <c r="W24" s="83" t="s">
        <v>226</v>
      </c>
      <c r="X24" s="83" t="s">
        <v>237</v>
      </c>
      <c r="Y24" s="83" t="s">
        <v>238</v>
      </c>
      <c r="Z24" s="85" t="s">
        <v>236</v>
      </c>
    </row>
    <row r="25" spans="1:28" ht="16.5" customHeight="1" x14ac:dyDescent="0.25">
      <c r="A25" s="74">
        <v>1</v>
      </c>
      <c r="B25" s="75">
        <v>2</v>
      </c>
      <c r="C25" s="74">
        <v>3</v>
      </c>
      <c r="D25" s="75">
        <v>4</v>
      </c>
      <c r="E25" s="74">
        <v>5</v>
      </c>
      <c r="F25" s="75">
        <v>6</v>
      </c>
      <c r="G25" s="74">
        <v>7</v>
      </c>
      <c r="H25" s="75">
        <v>8</v>
      </c>
      <c r="I25" s="74">
        <v>9</v>
      </c>
      <c r="J25" s="75">
        <v>10</v>
      </c>
      <c r="K25" s="74">
        <v>11</v>
      </c>
      <c r="L25" s="75">
        <v>12</v>
      </c>
      <c r="M25" s="74">
        <v>13</v>
      </c>
      <c r="N25" s="75">
        <v>14</v>
      </c>
      <c r="O25" s="74">
        <v>15</v>
      </c>
      <c r="P25" s="75">
        <v>16</v>
      </c>
      <c r="Q25" s="74">
        <v>17</v>
      </c>
      <c r="R25" s="75">
        <v>18</v>
      </c>
      <c r="S25" s="74">
        <v>19</v>
      </c>
      <c r="T25" s="75">
        <v>20</v>
      </c>
      <c r="U25" s="74">
        <v>21</v>
      </c>
      <c r="V25" s="75">
        <v>22</v>
      </c>
      <c r="W25" s="74">
        <v>23</v>
      </c>
      <c r="X25" s="75">
        <v>24</v>
      </c>
      <c r="Y25" s="74">
        <v>25</v>
      </c>
      <c r="Z25" s="75">
        <v>26</v>
      </c>
    </row>
    <row r="26" spans="1:28" ht="45.75" customHeight="1" x14ac:dyDescent="0.25">
      <c r="A26" s="143" t="s">
        <v>418</v>
      </c>
      <c r="B26" s="143" t="s">
        <v>418</v>
      </c>
      <c r="C26" s="143" t="s">
        <v>418</v>
      </c>
      <c r="D26" s="143" t="s">
        <v>418</v>
      </c>
      <c r="E26" s="143" t="s">
        <v>418</v>
      </c>
      <c r="F26" s="143" t="s">
        <v>418</v>
      </c>
      <c r="G26" s="143" t="s">
        <v>418</v>
      </c>
      <c r="H26" s="143" t="s">
        <v>418</v>
      </c>
      <c r="I26" s="143" t="s">
        <v>418</v>
      </c>
      <c r="J26" s="143" t="s">
        <v>418</v>
      </c>
      <c r="K26" s="143" t="s">
        <v>418</v>
      </c>
      <c r="L26" s="143" t="s">
        <v>418</v>
      </c>
      <c r="M26" s="143" t="s">
        <v>418</v>
      </c>
      <c r="N26" s="143" t="s">
        <v>418</v>
      </c>
      <c r="O26" s="143" t="s">
        <v>418</v>
      </c>
      <c r="P26" s="143" t="s">
        <v>418</v>
      </c>
      <c r="Q26" s="143" t="s">
        <v>418</v>
      </c>
      <c r="R26" s="143" t="s">
        <v>418</v>
      </c>
      <c r="S26" s="143" t="s">
        <v>418</v>
      </c>
      <c r="T26" s="143" t="s">
        <v>418</v>
      </c>
      <c r="U26" s="143" t="s">
        <v>418</v>
      </c>
      <c r="V26" s="143" t="s">
        <v>418</v>
      </c>
      <c r="W26" s="143" t="s">
        <v>418</v>
      </c>
      <c r="X26" s="143" t="s">
        <v>418</v>
      </c>
      <c r="Y26" s="143" t="s">
        <v>418</v>
      </c>
      <c r="Z26" s="143" t="s">
        <v>418</v>
      </c>
    </row>
    <row r="30" spans="1:28" x14ac:dyDescent="0.25">
      <c r="A30" s="8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22"/>
  <sheetViews>
    <sheetView view="pageBreakPreview" zoomScale="70" zoomScaleSheetLayoutView="70" workbookViewId="0"/>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28" t="s">
        <v>68</v>
      </c>
    </row>
    <row r="2" spans="1:28" s="8" customFormat="1" ht="18.75" customHeight="1" x14ac:dyDescent="0.3">
      <c r="A2" s="14"/>
      <c r="B2" s="14"/>
      <c r="O2" s="12" t="s">
        <v>10</v>
      </c>
    </row>
    <row r="3" spans="1:28" s="8" customFormat="1" ht="18.75" x14ac:dyDescent="0.3">
      <c r="A3" s="13"/>
      <c r="B3" s="13"/>
      <c r="O3" s="12" t="s">
        <v>429</v>
      </c>
    </row>
    <row r="4" spans="1:28" s="8" customFormat="1" ht="18.75" x14ac:dyDescent="0.3">
      <c r="A4" s="13"/>
      <c r="B4" s="13"/>
      <c r="L4" s="12"/>
    </row>
    <row r="5" spans="1:28" s="8" customFormat="1" ht="15.75" x14ac:dyDescent="0.2">
      <c r="A5" s="403" t="s">
        <v>612</v>
      </c>
      <c r="B5" s="403"/>
      <c r="C5" s="403"/>
      <c r="D5" s="403"/>
      <c r="E5" s="403"/>
      <c r="F5" s="403"/>
      <c r="G5" s="403"/>
      <c r="H5" s="403"/>
      <c r="I5" s="403"/>
      <c r="J5" s="403"/>
      <c r="K5" s="403"/>
      <c r="L5" s="403"/>
      <c r="M5" s="403"/>
      <c r="N5" s="403"/>
      <c r="O5" s="403"/>
      <c r="P5" s="107"/>
      <c r="Q5" s="107"/>
      <c r="R5" s="107"/>
      <c r="S5" s="107"/>
      <c r="T5" s="107"/>
      <c r="U5" s="107"/>
      <c r="V5" s="107"/>
      <c r="W5" s="107"/>
      <c r="X5" s="107"/>
      <c r="Y5" s="107"/>
      <c r="Z5" s="107"/>
      <c r="AA5" s="107"/>
      <c r="AB5" s="107"/>
    </row>
    <row r="6" spans="1:28" s="8" customFormat="1" ht="18.75" x14ac:dyDescent="0.3">
      <c r="A6" s="13"/>
      <c r="B6" s="13"/>
      <c r="L6" s="12"/>
    </row>
    <row r="7" spans="1:28" s="8" customFormat="1" ht="18.75" x14ac:dyDescent="0.2">
      <c r="A7" s="407" t="s">
        <v>9</v>
      </c>
      <c r="B7" s="407"/>
      <c r="C7" s="407"/>
      <c r="D7" s="407"/>
      <c r="E7" s="407"/>
      <c r="F7" s="407"/>
      <c r="G7" s="407"/>
      <c r="H7" s="407"/>
      <c r="I7" s="407"/>
      <c r="J7" s="407"/>
      <c r="K7" s="407"/>
      <c r="L7" s="407"/>
      <c r="M7" s="407"/>
      <c r="N7" s="407"/>
      <c r="O7" s="407"/>
      <c r="P7" s="10"/>
      <c r="Q7" s="10"/>
      <c r="R7" s="10"/>
      <c r="S7" s="10"/>
      <c r="T7" s="10"/>
      <c r="U7" s="10"/>
      <c r="V7" s="10"/>
      <c r="W7" s="10"/>
      <c r="X7" s="10"/>
      <c r="Y7" s="10"/>
      <c r="Z7" s="10"/>
    </row>
    <row r="8" spans="1:28" s="8" customFormat="1" ht="18.75" x14ac:dyDescent="0.2">
      <c r="A8" s="407"/>
      <c r="B8" s="407"/>
      <c r="C8" s="407"/>
      <c r="D8" s="407"/>
      <c r="E8" s="407"/>
      <c r="F8" s="407"/>
      <c r="G8" s="407"/>
      <c r="H8" s="407"/>
      <c r="I8" s="407"/>
      <c r="J8" s="407"/>
      <c r="K8" s="407"/>
      <c r="L8" s="407"/>
      <c r="M8" s="407"/>
      <c r="N8" s="407"/>
      <c r="O8" s="407"/>
      <c r="P8" s="10"/>
      <c r="Q8" s="10"/>
      <c r="R8" s="10"/>
      <c r="S8" s="10"/>
      <c r="T8" s="10"/>
      <c r="U8" s="10"/>
      <c r="V8" s="10"/>
      <c r="W8" s="10"/>
      <c r="X8" s="10"/>
      <c r="Y8" s="10"/>
      <c r="Z8" s="10"/>
    </row>
    <row r="9" spans="1:28" s="8" customFormat="1" ht="18.75" x14ac:dyDescent="0.2">
      <c r="A9" s="408" t="s">
        <v>606</v>
      </c>
      <c r="B9" s="408"/>
      <c r="C9" s="408"/>
      <c r="D9" s="408"/>
      <c r="E9" s="408"/>
      <c r="F9" s="408"/>
      <c r="G9" s="408"/>
      <c r="H9" s="408"/>
      <c r="I9" s="408"/>
      <c r="J9" s="408"/>
      <c r="K9" s="408"/>
      <c r="L9" s="408"/>
      <c r="M9" s="408"/>
      <c r="N9" s="408"/>
      <c r="O9" s="408"/>
      <c r="P9" s="10"/>
      <c r="Q9" s="10"/>
      <c r="R9" s="10"/>
      <c r="S9" s="10"/>
      <c r="T9" s="10"/>
      <c r="U9" s="10"/>
      <c r="V9" s="10"/>
      <c r="W9" s="10"/>
      <c r="X9" s="10"/>
      <c r="Y9" s="10"/>
      <c r="Z9" s="10"/>
    </row>
    <row r="10" spans="1:28" s="8" customFormat="1" ht="18.75" x14ac:dyDescent="0.2">
      <c r="A10" s="404" t="s">
        <v>8</v>
      </c>
      <c r="B10" s="404"/>
      <c r="C10" s="404"/>
      <c r="D10" s="404"/>
      <c r="E10" s="404"/>
      <c r="F10" s="404"/>
      <c r="G10" s="404"/>
      <c r="H10" s="404"/>
      <c r="I10" s="404"/>
      <c r="J10" s="404"/>
      <c r="K10" s="404"/>
      <c r="L10" s="404"/>
      <c r="M10" s="404"/>
      <c r="N10" s="404"/>
      <c r="O10" s="404"/>
      <c r="P10" s="10"/>
      <c r="Q10" s="10"/>
      <c r="R10" s="10"/>
      <c r="S10" s="10"/>
      <c r="T10" s="10"/>
      <c r="U10" s="10"/>
      <c r="V10" s="10"/>
      <c r="W10" s="10"/>
      <c r="X10" s="10"/>
      <c r="Y10" s="10"/>
      <c r="Z10" s="10"/>
    </row>
    <row r="11" spans="1:28" s="8" customFormat="1" ht="18.75" x14ac:dyDescent="0.2">
      <c r="A11" s="407"/>
      <c r="B11" s="407"/>
      <c r="C11" s="407"/>
      <c r="D11" s="407"/>
      <c r="E11" s="407"/>
      <c r="F11" s="407"/>
      <c r="G11" s="407"/>
      <c r="H11" s="407"/>
      <c r="I11" s="407"/>
      <c r="J11" s="407"/>
      <c r="K11" s="407"/>
      <c r="L11" s="407"/>
      <c r="M11" s="407"/>
      <c r="N11" s="407"/>
      <c r="O11" s="407"/>
      <c r="P11" s="10"/>
      <c r="Q11" s="10"/>
      <c r="R11" s="10"/>
      <c r="S11" s="10"/>
      <c r="T11" s="10"/>
      <c r="U11" s="10"/>
      <c r="V11" s="10"/>
      <c r="W11" s="10"/>
      <c r="X11" s="10"/>
      <c r="Y11" s="10"/>
      <c r="Z11" s="10"/>
    </row>
    <row r="12" spans="1:28" s="8" customFormat="1" ht="18.75" x14ac:dyDescent="0.2">
      <c r="A12" s="408" t="s">
        <v>651</v>
      </c>
      <c r="B12" s="436"/>
      <c r="C12" s="436"/>
      <c r="D12" s="436"/>
      <c r="E12" s="436"/>
      <c r="F12" s="436"/>
      <c r="G12" s="436"/>
      <c r="H12" s="436"/>
      <c r="I12" s="436"/>
      <c r="J12" s="436"/>
      <c r="K12" s="436"/>
      <c r="L12" s="436"/>
      <c r="M12" s="436"/>
      <c r="N12" s="436"/>
      <c r="O12" s="436"/>
      <c r="P12" s="10"/>
      <c r="Q12" s="10"/>
      <c r="R12" s="10"/>
      <c r="S12" s="10"/>
      <c r="T12" s="10"/>
      <c r="U12" s="10"/>
      <c r="V12" s="10"/>
      <c r="W12" s="10"/>
      <c r="X12" s="10"/>
      <c r="Y12" s="10"/>
      <c r="Z12" s="10"/>
    </row>
    <row r="13" spans="1:28" s="8" customFormat="1" ht="18.75" x14ac:dyDescent="0.2">
      <c r="A13" s="404" t="s">
        <v>7</v>
      </c>
      <c r="B13" s="404"/>
      <c r="C13" s="404"/>
      <c r="D13" s="404"/>
      <c r="E13" s="404"/>
      <c r="F13" s="404"/>
      <c r="G13" s="404"/>
      <c r="H13" s="404"/>
      <c r="I13" s="404"/>
      <c r="J13" s="404"/>
      <c r="K13" s="404"/>
      <c r="L13" s="404"/>
      <c r="M13" s="404"/>
      <c r="N13" s="404"/>
      <c r="O13" s="404"/>
      <c r="P13" s="10"/>
      <c r="Q13" s="10"/>
      <c r="R13" s="10"/>
      <c r="S13" s="10"/>
      <c r="T13" s="10"/>
      <c r="U13" s="10"/>
      <c r="V13" s="10"/>
      <c r="W13" s="10"/>
      <c r="X13" s="10"/>
      <c r="Y13" s="10"/>
      <c r="Z13" s="10"/>
    </row>
    <row r="14" spans="1:28" s="8" customFormat="1" ht="15.75" customHeight="1" x14ac:dyDescent="0.2">
      <c r="A14" s="414"/>
      <c r="B14" s="414"/>
      <c r="C14" s="414"/>
      <c r="D14" s="414"/>
      <c r="E14" s="414"/>
      <c r="F14" s="414"/>
      <c r="G14" s="414"/>
      <c r="H14" s="414"/>
      <c r="I14" s="414"/>
      <c r="J14" s="414"/>
      <c r="K14" s="414"/>
      <c r="L14" s="414"/>
      <c r="M14" s="414"/>
      <c r="N14" s="414"/>
      <c r="O14" s="414"/>
      <c r="P14" s="3"/>
      <c r="Q14" s="3"/>
      <c r="R14" s="3"/>
      <c r="S14" s="3"/>
      <c r="T14" s="3"/>
      <c r="U14" s="3"/>
      <c r="V14" s="3"/>
      <c r="W14" s="3"/>
      <c r="X14" s="3"/>
      <c r="Y14" s="3"/>
      <c r="Z14" s="3"/>
    </row>
    <row r="15" spans="1:28" s="2" customFormat="1" ht="15.75" x14ac:dyDescent="0.2">
      <c r="A15" s="408" t="s">
        <v>652</v>
      </c>
      <c r="B15" s="408"/>
      <c r="C15" s="408"/>
      <c r="D15" s="408"/>
      <c r="E15" s="408"/>
      <c r="F15" s="408"/>
      <c r="G15" s="408"/>
      <c r="H15" s="408"/>
      <c r="I15" s="408"/>
      <c r="J15" s="408"/>
      <c r="K15" s="408"/>
      <c r="L15" s="408"/>
      <c r="M15" s="408"/>
      <c r="N15" s="408"/>
      <c r="O15" s="408"/>
      <c r="P15" s="7"/>
      <c r="Q15" s="7"/>
      <c r="R15" s="7"/>
      <c r="S15" s="7"/>
      <c r="T15" s="7"/>
      <c r="U15" s="7"/>
      <c r="V15" s="7"/>
      <c r="W15" s="7"/>
      <c r="X15" s="7"/>
      <c r="Y15" s="7"/>
      <c r="Z15" s="7"/>
    </row>
    <row r="16" spans="1:28" s="2" customFormat="1" ht="15" customHeight="1" x14ac:dyDescent="0.2">
      <c r="A16" s="404" t="s">
        <v>6</v>
      </c>
      <c r="B16" s="404"/>
      <c r="C16" s="404"/>
      <c r="D16" s="404"/>
      <c r="E16" s="404"/>
      <c r="F16" s="404"/>
      <c r="G16" s="404"/>
      <c r="H16" s="404"/>
      <c r="I16" s="404"/>
      <c r="J16" s="404"/>
      <c r="K16" s="404"/>
      <c r="L16" s="404"/>
      <c r="M16" s="404"/>
      <c r="N16" s="404"/>
      <c r="O16" s="404"/>
      <c r="P16" s="5"/>
      <c r="Q16" s="5"/>
      <c r="R16" s="5"/>
      <c r="S16" s="5"/>
      <c r="T16" s="5"/>
      <c r="U16" s="5"/>
      <c r="V16" s="5"/>
      <c r="W16" s="5"/>
      <c r="X16" s="5"/>
      <c r="Y16" s="5"/>
      <c r="Z16" s="5"/>
    </row>
    <row r="17" spans="1:26" s="2" customFormat="1" ht="15" customHeight="1" x14ac:dyDescent="0.2">
      <c r="A17" s="414"/>
      <c r="B17" s="414"/>
      <c r="C17" s="414"/>
      <c r="D17" s="414"/>
      <c r="E17" s="414"/>
      <c r="F17" s="414"/>
      <c r="G17" s="414"/>
      <c r="H17" s="414"/>
      <c r="I17" s="414"/>
      <c r="J17" s="414"/>
      <c r="K17" s="414"/>
      <c r="L17" s="414"/>
      <c r="M17" s="414"/>
      <c r="N17" s="414"/>
      <c r="O17" s="414"/>
      <c r="P17" s="3"/>
      <c r="Q17" s="3"/>
      <c r="R17" s="3"/>
      <c r="S17" s="3"/>
      <c r="T17" s="3"/>
      <c r="U17" s="3"/>
      <c r="V17" s="3"/>
      <c r="W17" s="3"/>
    </row>
    <row r="18" spans="1:26" s="2" customFormat="1" ht="91.5" customHeight="1" x14ac:dyDescent="0.2">
      <c r="A18" s="450" t="s">
        <v>375</v>
      </c>
      <c r="B18" s="450"/>
      <c r="C18" s="450"/>
      <c r="D18" s="450"/>
      <c r="E18" s="450"/>
      <c r="F18" s="450"/>
      <c r="G18" s="450"/>
      <c r="H18" s="450"/>
      <c r="I18" s="450"/>
      <c r="J18" s="450"/>
      <c r="K18" s="450"/>
      <c r="L18" s="450"/>
      <c r="M18" s="450"/>
      <c r="N18" s="450"/>
      <c r="O18" s="450"/>
      <c r="P18" s="6"/>
      <c r="Q18" s="6"/>
      <c r="R18" s="6"/>
      <c r="S18" s="6"/>
      <c r="T18" s="6"/>
      <c r="U18" s="6"/>
      <c r="V18" s="6"/>
      <c r="W18" s="6"/>
      <c r="X18" s="6"/>
      <c r="Y18" s="6"/>
      <c r="Z18" s="6"/>
    </row>
    <row r="19" spans="1:26" s="2" customFormat="1" ht="78" customHeight="1" x14ac:dyDescent="0.2">
      <c r="A19" s="416" t="s">
        <v>5</v>
      </c>
      <c r="B19" s="416" t="s">
        <v>87</v>
      </c>
      <c r="C19" s="416" t="s">
        <v>86</v>
      </c>
      <c r="D19" s="416" t="s">
        <v>75</v>
      </c>
      <c r="E19" s="451" t="s">
        <v>85</v>
      </c>
      <c r="F19" s="452"/>
      <c r="G19" s="452"/>
      <c r="H19" s="452"/>
      <c r="I19" s="453"/>
      <c r="J19" s="416" t="s">
        <v>84</v>
      </c>
      <c r="K19" s="416"/>
      <c r="L19" s="416"/>
      <c r="M19" s="416"/>
      <c r="N19" s="416"/>
      <c r="O19" s="416"/>
      <c r="P19" s="3"/>
      <c r="Q19" s="3"/>
      <c r="R19" s="3"/>
      <c r="S19" s="3"/>
      <c r="T19" s="3"/>
      <c r="U19" s="3"/>
      <c r="V19" s="3"/>
      <c r="W19" s="3"/>
    </row>
    <row r="20" spans="1:26" s="2" customFormat="1" ht="51" customHeight="1" x14ac:dyDescent="0.2">
      <c r="A20" s="416"/>
      <c r="B20" s="416"/>
      <c r="C20" s="416"/>
      <c r="D20" s="416"/>
      <c r="E20" s="31" t="s">
        <v>83</v>
      </c>
      <c r="F20" s="31" t="s">
        <v>82</v>
      </c>
      <c r="G20" s="31" t="s">
        <v>81</v>
      </c>
      <c r="H20" s="31" t="s">
        <v>80</v>
      </c>
      <c r="I20" s="31" t="s">
        <v>79</v>
      </c>
      <c r="J20" s="31" t="s">
        <v>78</v>
      </c>
      <c r="K20" s="31" t="s">
        <v>4</v>
      </c>
      <c r="L20" s="38" t="s">
        <v>3</v>
      </c>
      <c r="M20" s="37" t="s">
        <v>219</v>
      </c>
      <c r="N20" s="37" t="s">
        <v>77</v>
      </c>
      <c r="O20" s="37" t="s">
        <v>76</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9"/>
      <c r="B22" s="36"/>
      <c r="C22" s="22" t="s">
        <v>416</v>
      </c>
      <c r="D22" s="22"/>
      <c r="E22" s="22"/>
      <c r="F22" s="22"/>
      <c r="G22" s="22"/>
      <c r="H22" s="22"/>
      <c r="I22" s="22"/>
      <c r="J22" s="34"/>
      <c r="K22" s="34"/>
      <c r="L22" s="4"/>
      <c r="M22" s="4"/>
      <c r="N22" s="4"/>
      <c r="O22" s="4"/>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R62"/>
  <sheetViews>
    <sheetView view="pageBreakPreview" topLeftCell="B1" zoomScaleSheetLayoutView="100" workbookViewId="0">
      <selection activeCell="B1" sqref="B1"/>
    </sheetView>
  </sheetViews>
  <sheetFormatPr defaultRowHeight="15" x14ac:dyDescent="0.25"/>
  <cols>
    <col min="1" max="1" width="4.42578125" style="164" customWidth="1"/>
    <col min="2" max="2" width="49" style="163" customWidth="1"/>
    <col min="3" max="3" width="16.42578125" style="164" customWidth="1"/>
    <col min="4" max="4" width="13.28515625" style="164" customWidth="1"/>
    <col min="5" max="5" width="11.5703125" style="164" customWidth="1"/>
    <col min="6" max="6" width="12" style="164" customWidth="1"/>
    <col min="7" max="7" width="10.28515625" style="164" customWidth="1"/>
    <col min="8" max="8" width="9.7109375" style="164" customWidth="1"/>
    <col min="9" max="13" width="9.140625" style="164"/>
    <col min="14" max="14" width="15.5703125" style="164" customWidth="1"/>
    <col min="15" max="16384" width="9.140625" style="164"/>
  </cols>
  <sheetData>
    <row r="1" spans="2:18" s="8" customFormat="1" ht="18.75" customHeight="1" x14ac:dyDescent="0.2">
      <c r="B1" s="159"/>
      <c r="H1" s="28"/>
    </row>
    <row r="2" spans="2:18" s="8" customFormat="1" ht="18.75" customHeight="1" x14ac:dyDescent="0.3">
      <c r="B2" s="159"/>
      <c r="H2" s="12"/>
    </row>
    <row r="3" spans="2:18" s="8" customFormat="1" ht="18.75" x14ac:dyDescent="0.3">
      <c r="B3" s="160"/>
      <c r="H3" s="12"/>
    </row>
    <row r="4" spans="2:18" s="8" customFormat="1" ht="15.75" x14ac:dyDescent="0.2">
      <c r="B4" s="160"/>
    </row>
    <row r="5" spans="2:18" s="8" customFormat="1" ht="18.75" customHeight="1" x14ac:dyDescent="0.2">
      <c r="B5" s="403" t="s">
        <v>613</v>
      </c>
      <c r="C5" s="403"/>
      <c r="D5" s="403"/>
      <c r="E5" s="403"/>
      <c r="F5" s="403"/>
      <c r="G5" s="403"/>
      <c r="H5" s="403"/>
      <c r="I5" s="403"/>
      <c r="J5" s="403"/>
      <c r="K5" s="403"/>
      <c r="L5" s="403"/>
      <c r="M5" s="403"/>
      <c r="N5" s="403"/>
      <c r="O5" s="403"/>
      <c r="P5" s="403"/>
      <c r="Q5" s="107"/>
      <c r="R5" s="107"/>
    </row>
    <row r="6" spans="2:18" s="8" customFormat="1" ht="15.75" x14ac:dyDescent="0.2">
      <c r="B6" s="160"/>
    </row>
    <row r="7" spans="2:18" s="8" customFormat="1" ht="18.75" x14ac:dyDescent="0.2">
      <c r="B7" s="407" t="s">
        <v>9</v>
      </c>
      <c r="C7" s="407"/>
      <c r="D7" s="407"/>
      <c r="E7" s="407"/>
      <c r="F7" s="407"/>
      <c r="G7" s="407"/>
      <c r="H7" s="407"/>
      <c r="I7" s="407"/>
      <c r="J7" s="407"/>
      <c r="K7" s="407"/>
      <c r="L7" s="407"/>
      <c r="M7" s="407"/>
      <c r="N7" s="407"/>
      <c r="O7" s="407"/>
    </row>
    <row r="8" spans="2:18" s="8" customFormat="1" ht="18.75" x14ac:dyDescent="0.2">
      <c r="B8" s="161"/>
    </row>
    <row r="9" spans="2:18" s="8" customFormat="1" ht="18.75" customHeight="1" x14ac:dyDescent="0.2">
      <c r="B9" s="406" t="s">
        <v>606</v>
      </c>
      <c r="C9" s="406"/>
      <c r="D9" s="406"/>
      <c r="E9" s="406"/>
      <c r="F9" s="406"/>
      <c r="G9" s="406"/>
      <c r="H9" s="406"/>
      <c r="I9" s="406"/>
      <c r="J9" s="406"/>
      <c r="K9" s="406"/>
      <c r="L9" s="406"/>
      <c r="M9" s="406"/>
      <c r="N9" s="406"/>
      <c r="O9" s="406"/>
      <c r="P9" s="406"/>
    </row>
    <row r="10" spans="2:18" s="8" customFormat="1" ht="18.75" customHeight="1" x14ac:dyDescent="0.2">
      <c r="B10" s="404" t="s">
        <v>8</v>
      </c>
      <c r="C10" s="404"/>
      <c r="D10" s="404"/>
      <c r="E10" s="404"/>
      <c r="F10" s="404"/>
      <c r="G10" s="404"/>
      <c r="H10" s="404"/>
      <c r="I10" s="404"/>
      <c r="J10" s="404"/>
      <c r="K10" s="404"/>
      <c r="L10" s="404"/>
      <c r="M10" s="404"/>
      <c r="N10" s="404"/>
      <c r="O10" s="404"/>
    </row>
    <row r="11" spans="2:18" s="8" customFormat="1" ht="18.75" x14ac:dyDescent="0.2">
      <c r="B11" s="161"/>
    </row>
    <row r="12" spans="2:18" s="8" customFormat="1" ht="18.75" customHeight="1" x14ac:dyDescent="0.2">
      <c r="B12" s="406" t="s">
        <v>651</v>
      </c>
      <c r="C12" s="407"/>
      <c r="D12" s="407"/>
      <c r="E12" s="407"/>
      <c r="F12" s="407"/>
      <c r="G12" s="407"/>
      <c r="H12" s="407"/>
      <c r="I12" s="407"/>
      <c r="J12" s="407"/>
      <c r="K12" s="407"/>
      <c r="L12" s="407"/>
      <c r="M12" s="407"/>
      <c r="N12" s="407"/>
      <c r="O12" s="407"/>
      <c r="P12" s="407"/>
    </row>
    <row r="13" spans="2:18" s="8" customFormat="1" ht="18.75" customHeight="1" x14ac:dyDescent="0.2">
      <c r="B13" s="404" t="s">
        <v>7</v>
      </c>
      <c r="C13" s="404"/>
      <c r="D13" s="404"/>
      <c r="E13" s="404"/>
      <c r="F13" s="404"/>
      <c r="G13" s="404"/>
      <c r="H13" s="404"/>
      <c r="I13" s="404"/>
      <c r="J13" s="404"/>
      <c r="K13" s="404"/>
      <c r="L13" s="404"/>
      <c r="M13" s="404"/>
      <c r="N13" s="404"/>
      <c r="O13" s="404"/>
      <c r="P13" s="404"/>
    </row>
    <row r="14" spans="2:18" s="8" customFormat="1" ht="15.75" customHeight="1" x14ac:dyDescent="0.2">
      <c r="B14" s="162"/>
    </row>
    <row r="15" spans="2:18" s="2" customFormat="1" ht="27" customHeight="1" x14ac:dyDescent="0.2">
      <c r="B15" s="405" t="s">
        <v>652</v>
      </c>
      <c r="C15" s="405"/>
      <c r="D15" s="405"/>
      <c r="E15" s="405"/>
      <c r="F15" s="405"/>
      <c r="G15" s="405"/>
      <c r="H15" s="405"/>
      <c r="I15" s="405"/>
      <c r="J15" s="405"/>
      <c r="K15" s="405"/>
      <c r="L15" s="405"/>
      <c r="M15" s="405"/>
      <c r="N15" s="405"/>
      <c r="O15" s="405"/>
    </row>
    <row r="16" spans="2:18" s="2" customFormat="1" ht="15" customHeight="1" x14ac:dyDescent="0.2">
      <c r="B16" s="404" t="s">
        <v>6</v>
      </c>
      <c r="C16" s="404"/>
      <c r="D16" s="404"/>
      <c r="E16" s="404"/>
      <c r="F16" s="404"/>
      <c r="G16" s="404"/>
      <c r="H16" s="404"/>
      <c r="I16" s="404"/>
      <c r="J16" s="404"/>
      <c r="K16" s="404"/>
      <c r="L16" s="404"/>
      <c r="M16" s="404"/>
      <c r="N16" s="404"/>
      <c r="O16" s="404"/>
    </row>
    <row r="17" spans="2:17" s="2" customFormat="1" ht="15" customHeight="1" x14ac:dyDescent="0.2">
      <c r="B17" s="162"/>
    </row>
    <row r="18" spans="2:17" s="2" customFormat="1" ht="15" customHeight="1" x14ac:dyDescent="0.2">
      <c r="B18" s="406" t="s">
        <v>433</v>
      </c>
      <c r="C18" s="406"/>
      <c r="D18" s="406"/>
      <c r="E18" s="406"/>
      <c r="F18" s="406"/>
      <c r="G18" s="406"/>
      <c r="H18" s="406"/>
      <c r="I18" s="406"/>
      <c r="J18" s="406"/>
      <c r="K18" s="406"/>
      <c r="L18" s="406"/>
      <c r="M18" s="406"/>
      <c r="N18" s="406"/>
      <c r="O18" s="406"/>
    </row>
    <row r="19" spans="2:17" ht="18.75" x14ac:dyDescent="0.25">
      <c r="E19" s="165"/>
      <c r="F19" s="165"/>
      <c r="G19" s="165"/>
      <c r="H19" s="28"/>
    </row>
    <row r="20" spans="2:17" ht="15.75" x14ac:dyDescent="0.25">
      <c r="B20" s="166"/>
      <c r="C20" s="167"/>
      <c r="D20" s="168"/>
      <c r="E20" s="167"/>
      <c r="F20" s="167"/>
      <c r="G20" s="167"/>
      <c r="H20" s="167"/>
      <c r="I20" s="167"/>
    </row>
    <row r="21" spans="2:17" ht="14.25" customHeight="1" x14ac:dyDescent="0.25">
      <c r="B21" s="169" t="s">
        <v>247</v>
      </c>
      <c r="C21" s="170" t="s">
        <v>0</v>
      </c>
      <c r="D21" s="171"/>
      <c r="I21" s="172"/>
    </row>
    <row r="22" spans="2:17" ht="18.75" customHeight="1" x14ac:dyDescent="0.25">
      <c r="B22" s="173" t="s">
        <v>434</v>
      </c>
      <c r="C22" s="174">
        <v>1.2130000000000001</v>
      </c>
      <c r="D22"/>
      <c r="E22"/>
      <c r="F22"/>
      <c r="G22"/>
      <c r="H22"/>
      <c r="I22"/>
      <c r="J22"/>
      <c r="K22"/>
      <c r="L22"/>
      <c r="M22"/>
    </row>
    <row r="23" spans="2:17" ht="22.5" customHeight="1" x14ac:dyDescent="0.25">
      <c r="B23" s="173" t="s">
        <v>435</v>
      </c>
      <c r="C23" s="174">
        <f>C22*0.012</f>
        <v>1.4556000000000001E-2</v>
      </c>
      <c r="D23"/>
      <c r="E23"/>
      <c r="F23"/>
      <c r="G23"/>
      <c r="H23"/>
      <c r="I23"/>
      <c r="J23"/>
      <c r="K23"/>
      <c r="L23"/>
      <c r="M23"/>
      <c r="Q23" s="164" t="s">
        <v>436</v>
      </c>
    </row>
    <row r="24" spans="2:17" ht="17.25" customHeight="1" x14ac:dyDescent="0.25">
      <c r="B24" s="173" t="s">
        <v>437</v>
      </c>
      <c r="C24" s="174">
        <f>C22*0.014</f>
        <v>1.6982000000000001E-2</v>
      </c>
      <c r="D24"/>
      <c r="E24"/>
      <c r="F24"/>
      <c r="G24"/>
      <c r="H24"/>
      <c r="I24"/>
      <c r="J24"/>
      <c r="K24"/>
      <c r="L24"/>
      <c r="M24"/>
      <c r="Q24" s="164" t="s">
        <v>438</v>
      </c>
    </row>
    <row r="25" spans="2:17" ht="17.25" customHeight="1" x14ac:dyDescent="0.25">
      <c r="B25" s="173" t="s">
        <v>246</v>
      </c>
      <c r="C25" s="175">
        <f>VLOOKUP('[2]1. сводные данные'!C$22:E$22,'[2]аналитика эк. эф. (скрытый)'!B$6:L$27,7,0)</f>
        <v>12</v>
      </c>
      <c r="D25"/>
      <c r="E25"/>
      <c r="F25"/>
      <c r="G25"/>
      <c r="H25"/>
      <c r="I25"/>
      <c r="J25"/>
      <c r="K25"/>
      <c r="L25"/>
      <c r="M25"/>
    </row>
    <row r="26" spans="2:17" ht="17.25" customHeight="1" x14ac:dyDescent="0.25">
      <c r="B26" s="173" t="s">
        <v>439</v>
      </c>
      <c r="C26" s="174">
        <v>0</v>
      </c>
      <c r="D26"/>
      <c r="E26"/>
      <c r="F26"/>
      <c r="G26"/>
      <c r="H26"/>
      <c r="I26"/>
      <c r="J26"/>
      <c r="K26"/>
      <c r="L26"/>
      <c r="M26"/>
    </row>
    <row r="27" spans="2:17" ht="17.25" customHeight="1" x14ac:dyDescent="0.25">
      <c r="B27" s="173" t="s">
        <v>245</v>
      </c>
      <c r="C27" s="176">
        <v>1</v>
      </c>
      <c r="D27"/>
      <c r="E27"/>
      <c r="F27"/>
      <c r="G27"/>
      <c r="H27"/>
      <c r="I27"/>
      <c r="J27"/>
      <c r="K27"/>
      <c r="L27"/>
      <c r="M27"/>
    </row>
    <row r="28" spans="2:17" ht="21" customHeight="1" x14ac:dyDescent="0.25">
      <c r="B28" s="173" t="s">
        <v>244</v>
      </c>
      <c r="C28" s="177">
        <v>0.03</v>
      </c>
      <c r="D28" s="178"/>
      <c r="E28"/>
      <c r="F28"/>
      <c r="G28"/>
      <c r="H28"/>
      <c r="I28"/>
      <c r="J28"/>
      <c r="K28"/>
      <c r="L28"/>
      <c r="M28"/>
    </row>
    <row r="29" spans="2:17" ht="21" customHeight="1" x14ac:dyDescent="0.25">
      <c r="B29" s="179"/>
      <c r="C29" s="180"/>
      <c r="D29" s="181"/>
      <c r="E29" s="181"/>
      <c r="F29" s="181"/>
      <c r="G29" s="181"/>
      <c r="H29" s="181"/>
      <c r="I29" s="181"/>
      <c r="J29" s="181"/>
      <c r="K29" s="181"/>
      <c r="L29" s="181"/>
      <c r="M29" s="181"/>
    </row>
    <row r="30" spans="2:17" ht="15.75" customHeight="1" x14ac:dyDescent="0.25">
      <c r="B30" s="182" t="s">
        <v>440</v>
      </c>
      <c r="C30" s="183"/>
      <c r="D30" s="183">
        <v>2022</v>
      </c>
      <c r="E30" s="183">
        <v>2023</v>
      </c>
      <c r="F30" s="183">
        <v>2024</v>
      </c>
      <c r="G30" s="183">
        <v>2025</v>
      </c>
      <c r="H30" s="183">
        <v>2026</v>
      </c>
      <c r="I30" s="183">
        <v>2027</v>
      </c>
      <c r="J30" s="183">
        <v>2028</v>
      </c>
      <c r="K30" s="183">
        <v>2029</v>
      </c>
      <c r="L30" s="183">
        <v>2030</v>
      </c>
      <c r="M30" s="183">
        <v>2031</v>
      </c>
    </row>
    <row r="31" spans="2:17" ht="12" customHeight="1" x14ac:dyDescent="0.25">
      <c r="B31" s="173" t="s">
        <v>243</v>
      </c>
      <c r="C31" s="184"/>
      <c r="D31" s="174">
        <v>1</v>
      </c>
      <c r="E31" s="174">
        <v>1.0349999999999999</v>
      </c>
      <c r="F31" s="174">
        <v>1.034</v>
      </c>
      <c r="G31" s="174">
        <v>1.04</v>
      </c>
      <c r="H31" s="174">
        <v>1.04</v>
      </c>
      <c r="I31" s="174">
        <v>1.04</v>
      </c>
      <c r="J31" s="174">
        <v>1.04</v>
      </c>
      <c r="K31" s="174">
        <v>1.04</v>
      </c>
      <c r="L31" s="174">
        <v>1.04</v>
      </c>
      <c r="M31" s="174">
        <v>1.04</v>
      </c>
    </row>
    <row r="32" spans="2:17" ht="12" customHeight="1" x14ac:dyDescent="0.25">
      <c r="B32" s="173" t="s">
        <v>242</v>
      </c>
      <c r="C32" s="184"/>
      <c r="D32" s="174">
        <f>D31</f>
        <v>1</v>
      </c>
      <c r="E32" s="174">
        <f>E31</f>
        <v>1.0349999999999999</v>
      </c>
      <c r="F32" s="174">
        <f>E32*F31</f>
        <v>1.07019</v>
      </c>
      <c r="G32" s="174">
        <f>F32*G31</f>
        <v>1.1129975999999999</v>
      </c>
      <c r="H32" s="174">
        <f t="shared" ref="H32:L32" si="0">G32*H31</f>
        <v>1.1575175039999999</v>
      </c>
      <c r="I32" s="174">
        <f t="shared" si="0"/>
        <v>1.2038182041599998</v>
      </c>
      <c r="J32" s="174">
        <f t="shared" si="0"/>
        <v>1.2519709323263999</v>
      </c>
      <c r="K32" s="174">
        <f t="shared" si="0"/>
        <v>1.302049769619456</v>
      </c>
      <c r="L32" s="174">
        <f t="shared" si="0"/>
        <v>1.3541317604042342</v>
      </c>
      <c r="M32" s="174">
        <f>L32*M31</f>
        <v>1.4082970308204037</v>
      </c>
    </row>
    <row r="33" spans="2:17" ht="10.5" customHeight="1" x14ac:dyDescent="0.25">
      <c r="B33" s="179"/>
      <c r="C33" s="185"/>
      <c r="D33" s="181"/>
      <c r="E33" s="181"/>
      <c r="F33" s="181"/>
      <c r="G33" s="172"/>
    </row>
    <row r="34" spans="2:17" ht="18.75" customHeight="1" x14ac:dyDescent="0.25">
      <c r="B34" s="186" t="s">
        <v>441</v>
      </c>
      <c r="C34" s="187" t="s">
        <v>442</v>
      </c>
      <c r="D34" s="187">
        <f t="shared" ref="D34:M34" si="1">D30</f>
        <v>2022</v>
      </c>
      <c r="E34" s="187">
        <f t="shared" si="1"/>
        <v>2023</v>
      </c>
      <c r="F34" s="183">
        <f t="shared" si="1"/>
        <v>2024</v>
      </c>
      <c r="G34" s="183">
        <f t="shared" si="1"/>
        <v>2025</v>
      </c>
      <c r="H34" s="183">
        <f t="shared" si="1"/>
        <v>2026</v>
      </c>
      <c r="I34" s="183">
        <f t="shared" si="1"/>
        <v>2027</v>
      </c>
      <c r="J34" s="183">
        <f t="shared" si="1"/>
        <v>2028</v>
      </c>
      <c r="K34" s="183">
        <f t="shared" si="1"/>
        <v>2029</v>
      </c>
      <c r="L34" s="183">
        <f t="shared" si="1"/>
        <v>2030</v>
      </c>
      <c r="M34" s="183">
        <f t="shared" si="1"/>
        <v>2031</v>
      </c>
    </row>
    <row r="35" spans="2:17" s="194" customFormat="1" ht="21" customHeight="1" x14ac:dyDescent="0.25">
      <c r="B35" s="188" t="s">
        <v>443</v>
      </c>
      <c r="C35" s="189" t="s">
        <v>444</v>
      </c>
      <c r="D35" s="190">
        <f>C22*0.14</f>
        <v>0.16982000000000003</v>
      </c>
      <c r="E35" s="191">
        <f>$D$35*E32</f>
        <v>0.17576370000000002</v>
      </c>
      <c r="F35" s="191">
        <f>$D$35*F32</f>
        <v>0.18173966580000003</v>
      </c>
      <c r="G35" s="191">
        <f t="shared" ref="G35:M35" si="2">$D$35*G32</f>
        <v>0.18900925243200001</v>
      </c>
      <c r="H35" s="191">
        <f>$D$35*H32</f>
        <v>0.19656962252928001</v>
      </c>
      <c r="I35" s="191">
        <f t="shared" si="2"/>
        <v>0.20443240743045121</v>
      </c>
      <c r="J35" s="191">
        <f t="shared" si="2"/>
        <v>0.21260970372766927</v>
      </c>
      <c r="K35" s="191">
        <f t="shared" si="2"/>
        <v>0.22111409187677605</v>
      </c>
      <c r="L35" s="191">
        <f t="shared" si="2"/>
        <v>0.22995865555184708</v>
      </c>
      <c r="M35" s="191">
        <f t="shared" si="2"/>
        <v>0.23915700177392099</v>
      </c>
      <c r="N35" s="192"/>
      <c r="O35" s="193"/>
      <c r="P35" s="193"/>
    </row>
    <row r="36" spans="2:17" s="193" customFormat="1" ht="18.75" customHeight="1" x14ac:dyDescent="0.25">
      <c r="B36" s="195" t="s">
        <v>445</v>
      </c>
      <c r="C36" s="189" t="s">
        <v>444</v>
      </c>
      <c r="D36" s="190">
        <f>SUM(D37:D39)</f>
        <v>1.4556000000000001E-2</v>
      </c>
      <c r="E36" s="190">
        <f t="shared" ref="E36:M36" si="3">SUM(E37:E39)</f>
        <v>1.5065459999999999E-2</v>
      </c>
      <c r="F36" s="190">
        <f t="shared" si="3"/>
        <v>1.5577685640000002E-2</v>
      </c>
      <c r="G36" s="190">
        <f t="shared" si="3"/>
        <v>1.6200793065599999E-2</v>
      </c>
      <c r="H36" s="190">
        <f t="shared" si="3"/>
        <v>1.6848824788223998E-2</v>
      </c>
      <c r="I36" s="190">
        <f t="shared" si="3"/>
        <v>1.752277777975296E-2</v>
      </c>
      <c r="J36" s="190">
        <f t="shared" si="3"/>
        <v>1.8223688890943078E-2</v>
      </c>
      <c r="K36" s="190">
        <f t="shared" si="3"/>
        <v>1.8952636446580802E-2</v>
      </c>
      <c r="L36" s="190">
        <f t="shared" si="3"/>
        <v>1.9710741904444034E-2</v>
      </c>
      <c r="M36" s="190">
        <f t="shared" si="3"/>
        <v>2.0499171580621797E-2</v>
      </c>
    </row>
    <row r="37" spans="2:17" s="193" customFormat="1" ht="18.75" customHeight="1" x14ac:dyDescent="0.25">
      <c r="B37" s="173" t="s">
        <v>446</v>
      </c>
      <c r="C37" s="189" t="s">
        <v>444</v>
      </c>
      <c r="D37" s="174">
        <f>C23</f>
        <v>1.4556000000000001E-2</v>
      </c>
      <c r="E37" s="174">
        <f>$D$37*E32</f>
        <v>1.5065459999999999E-2</v>
      </c>
      <c r="F37" s="174">
        <f t="shared" ref="F37:M37" si="4">$D$37*F32</f>
        <v>1.5577685640000002E-2</v>
      </c>
      <c r="G37" s="174">
        <f t="shared" si="4"/>
        <v>1.6200793065599999E-2</v>
      </c>
      <c r="H37" s="174">
        <f t="shared" si="4"/>
        <v>1.6848824788223998E-2</v>
      </c>
      <c r="I37" s="174">
        <f t="shared" si="4"/>
        <v>1.752277777975296E-2</v>
      </c>
      <c r="J37" s="174">
        <f t="shared" si="4"/>
        <v>1.8223688890943078E-2</v>
      </c>
      <c r="K37" s="174">
        <f t="shared" si="4"/>
        <v>1.8952636446580802E-2</v>
      </c>
      <c r="L37" s="174">
        <f t="shared" si="4"/>
        <v>1.9710741904444034E-2</v>
      </c>
      <c r="M37" s="174">
        <f t="shared" si="4"/>
        <v>2.0499171580621797E-2</v>
      </c>
    </row>
    <row r="38" spans="2:17" ht="18.75" customHeight="1" x14ac:dyDescent="0.25">
      <c r="B38" s="173" t="s">
        <v>447</v>
      </c>
      <c r="C38" s="189" t="s">
        <v>444</v>
      </c>
      <c r="D38" s="174">
        <v>0</v>
      </c>
      <c r="E38" s="174">
        <f>$D$38*E32</f>
        <v>0</v>
      </c>
      <c r="F38" s="174">
        <f t="shared" ref="F38:M38" si="5">$D$38*F32</f>
        <v>0</v>
      </c>
      <c r="G38" s="174">
        <f t="shared" si="5"/>
        <v>0</v>
      </c>
      <c r="H38" s="174">
        <f t="shared" si="5"/>
        <v>0</v>
      </c>
      <c r="I38" s="174">
        <f t="shared" si="5"/>
        <v>0</v>
      </c>
      <c r="J38" s="174">
        <f t="shared" si="5"/>
        <v>0</v>
      </c>
      <c r="K38" s="174">
        <f t="shared" si="5"/>
        <v>0</v>
      </c>
      <c r="L38" s="174">
        <f t="shared" si="5"/>
        <v>0</v>
      </c>
      <c r="M38" s="174">
        <f t="shared" si="5"/>
        <v>0</v>
      </c>
      <c r="Q38" s="164" t="s">
        <v>448</v>
      </c>
    </row>
    <row r="39" spans="2:17" ht="15.75" customHeight="1" x14ac:dyDescent="0.25">
      <c r="B39" s="173" t="s">
        <v>449</v>
      </c>
      <c r="C39" s="189" t="s">
        <v>444</v>
      </c>
      <c r="D39" s="174">
        <f>C26</f>
        <v>0</v>
      </c>
      <c r="E39" s="174">
        <f>D39*E32</f>
        <v>0</v>
      </c>
      <c r="F39" s="174">
        <f t="shared" ref="F39:M39" si="6">E39*F32</f>
        <v>0</v>
      </c>
      <c r="G39" s="174">
        <f t="shared" si="6"/>
        <v>0</v>
      </c>
      <c r="H39" s="174">
        <f t="shared" si="6"/>
        <v>0</v>
      </c>
      <c r="I39" s="174">
        <f t="shared" si="6"/>
        <v>0</v>
      </c>
      <c r="J39" s="174">
        <f t="shared" si="6"/>
        <v>0</v>
      </c>
      <c r="K39" s="174">
        <f t="shared" si="6"/>
        <v>0</v>
      </c>
      <c r="L39" s="174">
        <f t="shared" si="6"/>
        <v>0</v>
      </c>
      <c r="M39" s="174">
        <f t="shared" si="6"/>
        <v>0</v>
      </c>
    </row>
    <row r="40" spans="2:17" ht="27.75" customHeight="1" x14ac:dyDescent="0.25">
      <c r="B40" s="196" t="s">
        <v>241</v>
      </c>
      <c r="C40" s="189" t="s">
        <v>444</v>
      </c>
      <c r="D40" s="197">
        <f>D35-D36</f>
        <v>0.15526400000000001</v>
      </c>
      <c r="E40" s="190">
        <f t="shared" ref="E40:M40" si="7">E35-E36</f>
        <v>0.16069824000000002</v>
      </c>
      <c r="F40" s="190">
        <f t="shared" si="7"/>
        <v>0.16616198016000003</v>
      </c>
      <c r="G40" s="190">
        <f t="shared" si="7"/>
        <v>0.17280845936640002</v>
      </c>
      <c r="H40" s="190">
        <f t="shared" si="7"/>
        <v>0.17972079774105601</v>
      </c>
      <c r="I40" s="190">
        <f t="shared" si="7"/>
        <v>0.18690962965069824</v>
      </c>
      <c r="J40" s="190">
        <f t="shared" si="7"/>
        <v>0.19438601483672618</v>
      </c>
      <c r="K40" s="190">
        <f t="shared" si="7"/>
        <v>0.20216145543019526</v>
      </c>
      <c r="L40" s="190">
        <f t="shared" si="7"/>
        <v>0.21024791364740306</v>
      </c>
      <c r="M40" s="190">
        <f t="shared" si="7"/>
        <v>0.21865783019329921</v>
      </c>
    </row>
    <row r="41" spans="2:17" ht="20.25" customHeight="1" x14ac:dyDescent="0.25">
      <c r="B41" s="179"/>
      <c r="C41" s="185"/>
      <c r="D41" s="181"/>
      <c r="E41" s="181"/>
      <c r="F41" s="181"/>
      <c r="G41" s="198"/>
    </row>
    <row r="42" spans="2:17" ht="15" customHeight="1" x14ac:dyDescent="0.25">
      <c r="B42" s="456" t="s">
        <v>450</v>
      </c>
      <c r="C42" s="458" t="s">
        <v>442</v>
      </c>
      <c r="D42" s="460" t="s">
        <v>451</v>
      </c>
      <c r="E42" s="460"/>
      <c r="F42" s="460"/>
      <c r="G42" s="460"/>
      <c r="H42" s="460"/>
      <c r="I42" s="460"/>
      <c r="J42" s="460"/>
      <c r="K42" s="460"/>
      <c r="L42" s="460"/>
      <c r="M42" s="460"/>
    </row>
    <row r="43" spans="2:17" ht="15" customHeight="1" x14ac:dyDescent="0.25">
      <c r="B43" s="457"/>
      <c r="C43" s="459"/>
      <c r="D43" s="183">
        <v>1</v>
      </c>
      <c r="E43" s="183">
        <v>2</v>
      </c>
      <c r="F43" s="183">
        <v>3</v>
      </c>
      <c r="G43" s="183">
        <v>4</v>
      </c>
      <c r="H43" s="183">
        <v>5</v>
      </c>
      <c r="I43" s="183">
        <v>6</v>
      </c>
      <c r="J43" s="183">
        <v>7</v>
      </c>
      <c r="K43" s="183">
        <v>8</v>
      </c>
      <c r="L43" s="183">
        <v>9</v>
      </c>
      <c r="M43" s="183">
        <v>10</v>
      </c>
    </row>
    <row r="44" spans="2:17" s="200" customFormat="1" ht="29.25" customHeight="1" x14ac:dyDescent="0.25">
      <c r="B44" s="195" t="s">
        <v>241</v>
      </c>
      <c r="C44" s="199" t="s">
        <v>444</v>
      </c>
      <c r="D44" s="174">
        <f>D40</f>
        <v>0.15526400000000001</v>
      </c>
      <c r="E44" s="174">
        <f t="shared" ref="E44:M44" si="8">E40</f>
        <v>0.16069824000000002</v>
      </c>
      <c r="F44" s="174">
        <f t="shared" si="8"/>
        <v>0.16616198016000003</v>
      </c>
      <c r="G44" s="174">
        <f t="shared" si="8"/>
        <v>0.17280845936640002</v>
      </c>
      <c r="H44" s="174">
        <f t="shared" si="8"/>
        <v>0.17972079774105601</v>
      </c>
      <c r="I44" s="174">
        <f t="shared" si="8"/>
        <v>0.18690962965069824</v>
      </c>
      <c r="J44" s="174">
        <f t="shared" si="8"/>
        <v>0.19438601483672618</v>
      </c>
      <c r="K44" s="174">
        <f t="shared" si="8"/>
        <v>0.20216145543019526</v>
      </c>
      <c r="L44" s="174">
        <f t="shared" si="8"/>
        <v>0.21024791364740306</v>
      </c>
      <c r="M44" s="174">
        <f t="shared" si="8"/>
        <v>0.21865783019329921</v>
      </c>
    </row>
    <row r="45" spans="2:17" s="200" customFormat="1" ht="21.75" customHeight="1" x14ac:dyDescent="0.25">
      <c r="B45" s="195" t="s">
        <v>452</v>
      </c>
      <c r="C45" s="175" t="s">
        <v>444</v>
      </c>
      <c r="D45" s="201">
        <f>-C22</f>
        <v>-1.2130000000000001</v>
      </c>
      <c r="E45" s="201">
        <f>-'[2]1. сводные данные'!M47</f>
        <v>0</v>
      </c>
      <c r="F45" s="174"/>
      <c r="G45" s="202"/>
      <c r="H45" s="203"/>
      <c r="I45" s="203"/>
      <c r="J45" s="203"/>
      <c r="K45" s="203"/>
      <c r="L45" s="203"/>
      <c r="M45" s="203"/>
    </row>
    <row r="46" spans="2:17" s="200" customFormat="1" ht="19.5" customHeight="1" x14ac:dyDescent="0.25">
      <c r="B46" s="195" t="s">
        <v>453</v>
      </c>
      <c r="C46" s="175" t="s">
        <v>444</v>
      </c>
      <c r="D46" s="174">
        <f>SUM(D44:D45)</f>
        <v>-1.057736</v>
      </c>
      <c r="E46" s="174">
        <f t="shared" ref="E46:M46" si="9">SUM(E44:E45)</f>
        <v>0.16069824000000002</v>
      </c>
      <c r="F46" s="174">
        <f>SUM(F44:F45)</f>
        <v>0.16616198016000003</v>
      </c>
      <c r="G46" s="174">
        <f t="shared" si="9"/>
        <v>0.17280845936640002</v>
      </c>
      <c r="H46" s="174">
        <f t="shared" si="9"/>
        <v>0.17972079774105601</v>
      </c>
      <c r="I46" s="174">
        <f t="shared" si="9"/>
        <v>0.18690962965069824</v>
      </c>
      <c r="J46" s="174">
        <f t="shared" si="9"/>
        <v>0.19438601483672618</v>
      </c>
      <c r="K46" s="174">
        <f t="shared" si="9"/>
        <v>0.20216145543019526</v>
      </c>
      <c r="L46" s="174">
        <f t="shared" si="9"/>
        <v>0.21024791364740306</v>
      </c>
      <c r="M46" s="174">
        <f t="shared" si="9"/>
        <v>0.21865783019329921</v>
      </c>
    </row>
    <row r="47" spans="2:17" s="200" customFormat="1" ht="21" customHeight="1" x14ac:dyDescent="0.25">
      <c r="B47" s="195" t="s">
        <v>454</v>
      </c>
      <c r="C47" s="175" t="s">
        <v>444</v>
      </c>
      <c r="D47" s="174">
        <f>D46</f>
        <v>-1.057736</v>
      </c>
      <c r="E47" s="174">
        <f>D47+E46</f>
        <v>-0.89703776000000002</v>
      </c>
      <c r="F47" s="174">
        <f>E47+F46</f>
        <v>-0.73087577983999996</v>
      </c>
      <c r="G47" s="174">
        <f t="shared" ref="G47:L47" si="10">F47+G46</f>
        <v>-0.55806732047359997</v>
      </c>
      <c r="H47" s="174">
        <f t="shared" si="10"/>
        <v>-0.37834652273254399</v>
      </c>
      <c r="I47" s="174">
        <f>H47+I46</f>
        <v>-0.19143689308184575</v>
      </c>
      <c r="J47" s="174">
        <f t="shared" si="10"/>
        <v>2.9491217548804349E-3</v>
      </c>
      <c r="K47" s="174">
        <f t="shared" si="10"/>
        <v>0.20511057718507569</v>
      </c>
      <c r="L47" s="174">
        <f t="shared" si="10"/>
        <v>0.41535849083247878</v>
      </c>
      <c r="M47" s="174">
        <f>L47+M46</f>
        <v>0.63401632102577798</v>
      </c>
    </row>
    <row r="48" spans="2:17" s="200" customFormat="1" ht="17.25" customHeight="1" x14ac:dyDescent="0.25">
      <c r="B48" s="173" t="s">
        <v>240</v>
      </c>
      <c r="C48" s="174"/>
      <c r="D48" s="174">
        <f>1/(1+$C$28)^(D43-1)</f>
        <v>1</v>
      </c>
      <c r="E48" s="174">
        <f>1/(1+$C$28)^(E43-1)</f>
        <v>0.970873786407767</v>
      </c>
      <c r="F48" s="174">
        <f t="shared" ref="F48:M48" si="11">1/(1+$C$28)^(F43-1)</f>
        <v>0.94259590913375435</v>
      </c>
      <c r="G48" s="174">
        <f t="shared" si="11"/>
        <v>0.91514165935315961</v>
      </c>
      <c r="H48" s="174">
        <f t="shared" si="11"/>
        <v>0.888487047915689</v>
      </c>
      <c r="I48" s="174">
        <f t="shared" si="11"/>
        <v>0.86260878438416411</v>
      </c>
      <c r="J48" s="174">
        <f t="shared" si="11"/>
        <v>0.83748425668365445</v>
      </c>
      <c r="K48" s="174">
        <f t="shared" si="11"/>
        <v>0.81309151134335378</v>
      </c>
      <c r="L48" s="174">
        <f t="shared" si="11"/>
        <v>0.78940923431393573</v>
      </c>
      <c r="M48" s="174">
        <f t="shared" si="11"/>
        <v>0.76641673234362695</v>
      </c>
    </row>
    <row r="49" spans="2:13" s="200" customFormat="1" ht="17.25" customHeight="1" x14ac:dyDescent="0.25">
      <c r="B49" s="195" t="s">
        <v>455</v>
      </c>
      <c r="C49" s="175" t="s">
        <v>444</v>
      </c>
      <c r="D49" s="174">
        <f>D46*D48</f>
        <v>-1.057736</v>
      </c>
      <c r="E49" s="174">
        <f>E46*E48</f>
        <v>0.15601770873786411</v>
      </c>
      <c r="F49" s="174">
        <f t="shared" ref="F49:M49" si="12">F46*F48</f>
        <v>0.15662360275238008</v>
      </c>
      <c r="G49" s="174">
        <f t="shared" si="12"/>
        <v>0.15814422025483038</v>
      </c>
      <c r="H49" s="174">
        <f t="shared" si="12"/>
        <v>0.15967960103400347</v>
      </c>
      <c r="I49" s="174">
        <f t="shared" si="12"/>
        <v>0.16122988842268313</v>
      </c>
      <c r="J49" s="174">
        <f t="shared" si="12"/>
        <v>0.16279522714523345</v>
      </c>
      <c r="K49" s="174">
        <f t="shared" si="12"/>
        <v>0.16437576333110951</v>
      </c>
      <c r="L49" s="174">
        <f t="shared" si="12"/>
        <v>0.16597164452849891</v>
      </c>
      <c r="M49" s="174">
        <f t="shared" si="12"/>
        <v>0.16758301971809603</v>
      </c>
    </row>
    <row r="50" spans="2:13" s="200" customFormat="1" ht="27" customHeight="1" x14ac:dyDescent="0.25">
      <c r="B50" s="195" t="s">
        <v>456</v>
      </c>
      <c r="C50" s="175" t="s">
        <v>444</v>
      </c>
      <c r="D50" s="174">
        <f>D48*D47</f>
        <v>-1.057736</v>
      </c>
      <c r="E50" s="174">
        <f>E48*E47</f>
        <v>-0.87091044660194172</v>
      </c>
      <c r="F50" s="174">
        <f t="shared" ref="F50:M50" si="13">F48*F47</f>
        <v>-0.68892052016212646</v>
      </c>
      <c r="G50" s="174">
        <f t="shared" si="13"/>
        <v>-0.51071065368898183</v>
      </c>
      <c r="H50" s="174">
        <f t="shared" si="13"/>
        <v>-0.33615598507180411</v>
      </c>
      <c r="I50" s="174">
        <f t="shared" si="13"/>
        <v>-0.16513514562761217</v>
      </c>
      <c r="J50" s="174">
        <f t="shared" si="13"/>
        <v>2.4698430407556356E-3</v>
      </c>
      <c r="K50" s="174">
        <f t="shared" si="13"/>
        <v>0.16677366919592082</v>
      </c>
      <c r="L50" s="174">
        <f t="shared" si="13"/>
        <v>0.32788782821385898</v>
      </c>
      <c r="M50" s="174">
        <f t="shared" si="13"/>
        <v>0.48592071701310474</v>
      </c>
    </row>
    <row r="51" spans="2:13" s="200" customFormat="1" ht="12.75" customHeight="1" x14ac:dyDescent="0.25">
      <c r="B51" s="204"/>
      <c r="C51" s="205"/>
      <c r="D51" s="205"/>
      <c r="E51" s="205"/>
      <c r="F51" s="205"/>
      <c r="G51" s="205"/>
      <c r="H51" s="205"/>
      <c r="I51" s="205"/>
      <c r="J51" s="205"/>
      <c r="K51" s="205"/>
      <c r="L51" s="205"/>
      <c r="M51" s="205"/>
    </row>
    <row r="52" spans="2:13" s="200" customFormat="1" ht="29.25" customHeight="1" x14ac:dyDescent="0.25">
      <c r="B52" s="206" t="s">
        <v>457</v>
      </c>
      <c r="C52" s="207" t="s">
        <v>442</v>
      </c>
      <c r="D52" s="207" t="s">
        <v>458</v>
      </c>
      <c r="E52" s="205"/>
      <c r="F52" s="205"/>
      <c r="G52" s="205"/>
      <c r="H52" s="205"/>
      <c r="I52" s="205"/>
      <c r="J52" s="205"/>
      <c r="K52" s="205"/>
      <c r="L52" s="205"/>
      <c r="M52" s="205"/>
    </row>
    <row r="53" spans="2:13" s="200" customFormat="1" ht="18" customHeight="1" x14ac:dyDescent="0.25">
      <c r="B53" s="195" t="s">
        <v>459</v>
      </c>
      <c r="C53" s="175" t="s">
        <v>444</v>
      </c>
      <c r="D53" s="175">
        <f>SUM(D49:M49)</f>
        <v>0.39468467592469914</v>
      </c>
      <c r="E53" s="208"/>
      <c r="F53" s="208"/>
      <c r="G53" s="209"/>
    </row>
    <row r="54" spans="2:13" s="200" customFormat="1" ht="16.5" customHeight="1" x14ac:dyDescent="0.25">
      <c r="B54" s="210" t="s">
        <v>239</v>
      </c>
      <c r="C54" s="176" t="s">
        <v>460</v>
      </c>
      <c r="D54" s="176">
        <f>IRR(D46:M46)</f>
        <v>9.9685044534684186E-2</v>
      </c>
      <c r="E54" s="208"/>
      <c r="F54" s="208"/>
      <c r="G54" s="209"/>
    </row>
    <row r="55" spans="2:13" s="200" customFormat="1" x14ac:dyDescent="0.25">
      <c r="B55" s="210" t="s">
        <v>461</v>
      </c>
      <c r="C55" s="199" t="s">
        <v>462</v>
      </c>
      <c r="D55" s="199">
        <f>IF(M47&lt;0,"не окупается",(COUNTIF(D47:M47,"&lt;0")+1))</f>
        <v>7</v>
      </c>
      <c r="E55" s="208"/>
      <c r="F55" s="208"/>
      <c r="G55" s="211"/>
    </row>
    <row r="56" spans="2:13" s="200" customFormat="1" ht="15.75" customHeight="1" x14ac:dyDescent="0.25">
      <c r="B56" s="195" t="s">
        <v>463</v>
      </c>
      <c r="C56" s="199" t="s">
        <v>462</v>
      </c>
      <c r="D56" s="199">
        <f>IF(M50&lt;0,"не окупается",(COUNTIF(D50:M50,"&lt;0")+1))</f>
        <v>7</v>
      </c>
      <c r="E56" s="208"/>
      <c r="F56" s="208"/>
      <c r="G56" s="212"/>
    </row>
    <row r="57" spans="2:13" ht="13.5" customHeight="1" x14ac:dyDescent="0.25">
      <c r="B57" s="213"/>
      <c r="C57" s="198"/>
      <c r="D57" s="198"/>
      <c r="E57" s="198"/>
      <c r="F57" s="198"/>
      <c r="G57" s="198"/>
      <c r="H57" s="198"/>
      <c r="I57" s="214"/>
    </row>
    <row r="58" spans="2:13" ht="21" customHeight="1" x14ac:dyDescent="0.25">
      <c r="B58" s="215"/>
      <c r="C58" s="172"/>
      <c r="D58" s="172"/>
      <c r="E58" s="172"/>
      <c r="F58" s="172"/>
      <c r="G58" s="172"/>
      <c r="H58" s="172"/>
      <c r="I58" s="214"/>
    </row>
    <row r="59" spans="2:13" ht="15" customHeight="1" x14ac:dyDescent="0.25">
      <c r="B59" s="454"/>
      <c r="C59" s="454"/>
      <c r="D59" s="454"/>
      <c r="E59" s="454"/>
      <c r="F59" s="454"/>
      <c r="G59" s="454"/>
      <c r="H59" s="454"/>
      <c r="I59" s="454"/>
      <c r="J59" s="454"/>
      <c r="K59" s="454"/>
      <c r="L59" s="454"/>
      <c r="M59" s="454"/>
    </row>
    <row r="60" spans="2:13" ht="21" customHeight="1" x14ac:dyDescent="0.25">
      <c r="B60" s="454"/>
      <c r="C60" s="454"/>
      <c r="D60" s="454"/>
      <c r="E60" s="454"/>
      <c r="F60" s="454"/>
      <c r="G60" s="454"/>
      <c r="H60" s="454"/>
      <c r="I60" s="454"/>
      <c r="J60" s="454"/>
      <c r="K60" s="454"/>
      <c r="L60" s="454"/>
      <c r="M60" s="454"/>
    </row>
    <row r="61" spans="2:13" ht="16.5" customHeight="1" x14ac:dyDescent="0.25">
      <c r="B61" s="454"/>
      <c r="C61" s="454"/>
      <c r="D61" s="454"/>
      <c r="E61" s="454"/>
      <c r="F61" s="454"/>
      <c r="G61" s="454"/>
      <c r="H61" s="454"/>
      <c r="I61" s="454"/>
      <c r="J61" s="454"/>
      <c r="K61" s="454"/>
      <c r="L61" s="454"/>
      <c r="M61" s="454"/>
    </row>
    <row r="62" spans="2:13" ht="18.75" customHeight="1" x14ac:dyDescent="0.25">
      <c r="B62" s="455"/>
      <c r="C62" s="455"/>
      <c r="D62" s="455"/>
      <c r="E62" s="455"/>
      <c r="F62" s="455"/>
      <c r="G62" s="455"/>
      <c r="H62" s="455"/>
      <c r="I62" s="455"/>
      <c r="J62" s="455"/>
      <c r="K62" s="455"/>
      <c r="L62" s="455"/>
      <c r="M62" s="455"/>
    </row>
  </sheetData>
  <mergeCells count="16">
    <mergeCell ref="B13:P13"/>
    <mergeCell ref="B5:P5"/>
    <mergeCell ref="B7:O7"/>
    <mergeCell ref="B9:P9"/>
    <mergeCell ref="B10:O10"/>
    <mergeCell ref="B12:P12"/>
    <mergeCell ref="B59:M59"/>
    <mergeCell ref="B60:M60"/>
    <mergeCell ref="B61:M61"/>
    <mergeCell ref="B62:M62"/>
    <mergeCell ref="B15:O15"/>
    <mergeCell ref="B16:O16"/>
    <mergeCell ref="B18:O18"/>
    <mergeCell ref="B42:B43"/>
    <mergeCell ref="C42:C43"/>
    <mergeCell ref="D42:M42"/>
  </mergeCells>
  <pageMargins left="1.1023622047244095" right="0.70866141732283472" top="0.39370078740157483" bottom="0.27559055118110237" header="0.19685039370078741" footer="0.15748031496062992"/>
  <pageSetup paperSize="8" scale="61"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R54"/>
  <sheetViews>
    <sheetView view="pageBreakPreview" zoomScale="85" zoomScaleSheetLayoutView="85" workbookViewId="0"/>
  </sheetViews>
  <sheetFormatPr defaultRowHeight="15.75" x14ac:dyDescent="0.25"/>
  <cols>
    <col min="1" max="1" width="9.140625" style="44"/>
    <col min="2" max="2" width="37.7109375" style="44" customWidth="1"/>
    <col min="3" max="3" width="9.140625" style="44"/>
    <col min="4" max="4" width="12.85546875" style="44" customWidth="1"/>
    <col min="5" max="6" width="0" style="44" hidden="1" customWidth="1"/>
    <col min="7" max="7" width="11" style="44" customWidth="1"/>
    <col min="8" max="8" width="15.5703125" style="44" customWidth="1"/>
    <col min="9" max="10" width="18.28515625" style="44" customWidth="1"/>
    <col min="11" max="11" width="64.85546875" style="44" customWidth="1"/>
    <col min="12" max="12" width="32.28515625" style="44" customWidth="1"/>
    <col min="13" max="252" width="9.140625" style="44"/>
    <col min="253" max="253" width="37.7109375" style="44" customWidth="1"/>
    <col min="254" max="254" width="9.140625" style="44"/>
    <col min="255" max="255" width="12.85546875" style="44" customWidth="1"/>
    <col min="256" max="257" width="0" style="44" hidden="1" customWidth="1"/>
    <col min="258" max="258" width="18.28515625" style="44" customWidth="1"/>
    <col min="259" max="259" width="64.85546875" style="44" customWidth="1"/>
    <col min="260" max="263" width="9.140625" style="44"/>
    <col min="264" max="264" width="14.85546875" style="44" customWidth="1"/>
    <col min="265" max="508" width="9.140625" style="44"/>
    <col min="509" max="509" width="37.7109375" style="44" customWidth="1"/>
    <col min="510" max="510" width="9.140625" style="44"/>
    <col min="511" max="511" width="12.85546875" style="44" customWidth="1"/>
    <col min="512" max="513" width="0" style="44" hidden="1" customWidth="1"/>
    <col min="514" max="514" width="18.28515625" style="44" customWidth="1"/>
    <col min="515" max="515" width="64.85546875" style="44" customWidth="1"/>
    <col min="516" max="519" width="9.140625" style="44"/>
    <col min="520" max="520" width="14.85546875" style="44" customWidth="1"/>
    <col min="521" max="764" width="9.140625" style="44"/>
    <col min="765" max="765" width="37.7109375" style="44" customWidth="1"/>
    <col min="766" max="766" width="9.140625" style="44"/>
    <col min="767" max="767" width="12.85546875" style="44" customWidth="1"/>
    <col min="768" max="769" width="0" style="44" hidden="1" customWidth="1"/>
    <col min="770" max="770" width="18.28515625" style="44" customWidth="1"/>
    <col min="771" max="771" width="64.85546875" style="44" customWidth="1"/>
    <col min="772" max="775" width="9.140625" style="44"/>
    <col min="776" max="776" width="14.85546875" style="44" customWidth="1"/>
    <col min="777" max="1020" width="9.140625" style="44"/>
    <col min="1021" max="1021" width="37.7109375" style="44" customWidth="1"/>
    <col min="1022" max="1022" width="9.140625" style="44"/>
    <col min="1023" max="1023" width="12.85546875" style="44" customWidth="1"/>
    <col min="1024" max="1025" width="0" style="44" hidden="1" customWidth="1"/>
    <col min="1026" max="1026" width="18.28515625" style="44" customWidth="1"/>
    <col min="1027" max="1027" width="64.85546875" style="44" customWidth="1"/>
    <col min="1028" max="1031" width="9.140625" style="44"/>
    <col min="1032" max="1032" width="14.85546875" style="44" customWidth="1"/>
    <col min="1033" max="1276" width="9.140625" style="44"/>
    <col min="1277" max="1277" width="37.7109375" style="44" customWidth="1"/>
    <col min="1278" max="1278" width="9.140625" style="44"/>
    <col min="1279" max="1279" width="12.85546875" style="44" customWidth="1"/>
    <col min="1280" max="1281" width="0" style="44" hidden="1" customWidth="1"/>
    <col min="1282" max="1282" width="18.28515625" style="44" customWidth="1"/>
    <col min="1283" max="1283" width="64.85546875" style="44" customWidth="1"/>
    <col min="1284" max="1287" width="9.140625" style="44"/>
    <col min="1288" max="1288" width="14.85546875" style="44" customWidth="1"/>
    <col min="1289" max="1532" width="9.140625" style="44"/>
    <col min="1533" max="1533" width="37.7109375" style="44" customWidth="1"/>
    <col min="1534" max="1534" width="9.140625" style="44"/>
    <col min="1535" max="1535" width="12.85546875" style="44" customWidth="1"/>
    <col min="1536" max="1537" width="0" style="44" hidden="1" customWidth="1"/>
    <col min="1538" max="1538" width="18.28515625" style="44" customWidth="1"/>
    <col min="1539" max="1539" width="64.85546875" style="44" customWidth="1"/>
    <col min="1540" max="1543" width="9.140625" style="44"/>
    <col min="1544" max="1544" width="14.85546875" style="44" customWidth="1"/>
    <col min="1545" max="1788" width="9.140625" style="44"/>
    <col min="1789" max="1789" width="37.7109375" style="44" customWidth="1"/>
    <col min="1790" max="1790" width="9.140625" style="44"/>
    <col min="1791" max="1791" width="12.85546875" style="44" customWidth="1"/>
    <col min="1792" max="1793" width="0" style="44" hidden="1" customWidth="1"/>
    <col min="1794" max="1794" width="18.28515625" style="44" customWidth="1"/>
    <col min="1795" max="1795" width="64.85546875" style="44" customWidth="1"/>
    <col min="1796" max="1799" width="9.140625" style="44"/>
    <col min="1800" max="1800" width="14.85546875" style="44" customWidth="1"/>
    <col min="1801" max="2044" width="9.140625" style="44"/>
    <col min="2045" max="2045" width="37.7109375" style="44" customWidth="1"/>
    <col min="2046" max="2046" width="9.140625" style="44"/>
    <col min="2047" max="2047" width="12.85546875" style="44" customWidth="1"/>
    <col min="2048" max="2049" width="0" style="44" hidden="1" customWidth="1"/>
    <col min="2050" max="2050" width="18.28515625" style="44" customWidth="1"/>
    <col min="2051" max="2051" width="64.85546875" style="44" customWidth="1"/>
    <col min="2052" max="2055" width="9.140625" style="44"/>
    <col min="2056" max="2056" width="14.85546875" style="44" customWidth="1"/>
    <col min="2057" max="2300" width="9.140625" style="44"/>
    <col min="2301" max="2301" width="37.7109375" style="44" customWidth="1"/>
    <col min="2302" max="2302" width="9.140625" style="44"/>
    <col min="2303" max="2303" width="12.85546875" style="44" customWidth="1"/>
    <col min="2304" max="2305" width="0" style="44" hidden="1" customWidth="1"/>
    <col min="2306" max="2306" width="18.28515625" style="44" customWidth="1"/>
    <col min="2307" max="2307" width="64.85546875" style="44" customWidth="1"/>
    <col min="2308" max="2311" width="9.140625" style="44"/>
    <col min="2312" max="2312" width="14.85546875" style="44" customWidth="1"/>
    <col min="2313" max="2556" width="9.140625" style="44"/>
    <col min="2557" max="2557" width="37.7109375" style="44" customWidth="1"/>
    <col min="2558" max="2558" width="9.140625" style="44"/>
    <col min="2559" max="2559" width="12.85546875" style="44" customWidth="1"/>
    <col min="2560" max="2561" width="0" style="44" hidden="1" customWidth="1"/>
    <col min="2562" max="2562" width="18.28515625" style="44" customWidth="1"/>
    <col min="2563" max="2563" width="64.85546875" style="44" customWidth="1"/>
    <col min="2564" max="2567" width="9.140625" style="44"/>
    <col min="2568" max="2568" width="14.85546875" style="44" customWidth="1"/>
    <col min="2569" max="2812" width="9.140625" style="44"/>
    <col min="2813" max="2813" width="37.7109375" style="44" customWidth="1"/>
    <col min="2814" max="2814" width="9.140625" style="44"/>
    <col min="2815" max="2815" width="12.85546875" style="44" customWidth="1"/>
    <col min="2816" max="2817" width="0" style="44" hidden="1" customWidth="1"/>
    <col min="2818" max="2818" width="18.28515625" style="44" customWidth="1"/>
    <col min="2819" max="2819" width="64.85546875" style="44" customWidth="1"/>
    <col min="2820" max="2823" width="9.140625" style="44"/>
    <col min="2824" max="2824" width="14.85546875" style="44" customWidth="1"/>
    <col min="2825" max="3068" width="9.140625" style="44"/>
    <col min="3069" max="3069" width="37.7109375" style="44" customWidth="1"/>
    <col min="3070" max="3070" width="9.140625" style="44"/>
    <col min="3071" max="3071" width="12.85546875" style="44" customWidth="1"/>
    <col min="3072" max="3073" width="0" style="44" hidden="1" customWidth="1"/>
    <col min="3074" max="3074" width="18.28515625" style="44" customWidth="1"/>
    <col min="3075" max="3075" width="64.85546875" style="44" customWidth="1"/>
    <col min="3076" max="3079" width="9.140625" style="44"/>
    <col min="3080" max="3080" width="14.85546875" style="44" customWidth="1"/>
    <col min="3081" max="3324" width="9.140625" style="44"/>
    <col min="3325" max="3325" width="37.7109375" style="44" customWidth="1"/>
    <col min="3326" max="3326" width="9.140625" style="44"/>
    <col min="3327" max="3327" width="12.85546875" style="44" customWidth="1"/>
    <col min="3328" max="3329" width="0" style="44" hidden="1" customWidth="1"/>
    <col min="3330" max="3330" width="18.28515625" style="44" customWidth="1"/>
    <col min="3331" max="3331" width="64.85546875" style="44" customWidth="1"/>
    <col min="3332" max="3335" width="9.140625" style="44"/>
    <col min="3336" max="3336" width="14.85546875" style="44" customWidth="1"/>
    <col min="3337" max="3580" width="9.140625" style="44"/>
    <col min="3581" max="3581" width="37.7109375" style="44" customWidth="1"/>
    <col min="3582" max="3582" width="9.140625" style="44"/>
    <col min="3583" max="3583" width="12.85546875" style="44" customWidth="1"/>
    <col min="3584" max="3585" width="0" style="44" hidden="1" customWidth="1"/>
    <col min="3586" max="3586" width="18.28515625" style="44" customWidth="1"/>
    <col min="3587" max="3587" width="64.85546875" style="44" customWidth="1"/>
    <col min="3588" max="3591" width="9.140625" style="44"/>
    <col min="3592" max="3592" width="14.85546875" style="44" customWidth="1"/>
    <col min="3593" max="3836" width="9.140625" style="44"/>
    <col min="3837" max="3837" width="37.7109375" style="44" customWidth="1"/>
    <col min="3838" max="3838" width="9.140625" style="44"/>
    <col min="3839" max="3839" width="12.85546875" style="44" customWidth="1"/>
    <col min="3840" max="3841" width="0" style="44" hidden="1" customWidth="1"/>
    <col min="3842" max="3842" width="18.28515625" style="44" customWidth="1"/>
    <col min="3843" max="3843" width="64.85546875" style="44" customWidth="1"/>
    <col min="3844" max="3847" width="9.140625" style="44"/>
    <col min="3848" max="3848" width="14.85546875" style="44" customWidth="1"/>
    <col min="3849" max="4092" width="9.140625" style="44"/>
    <col min="4093" max="4093" width="37.7109375" style="44" customWidth="1"/>
    <col min="4094" max="4094" width="9.140625" style="44"/>
    <col min="4095" max="4095" width="12.85546875" style="44" customWidth="1"/>
    <col min="4096" max="4097" width="0" style="44" hidden="1" customWidth="1"/>
    <col min="4098" max="4098" width="18.28515625" style="44" customWidth="1"/>
    <col min="4099" max="4099" width="64.85546875" style="44" customWidth="1"/>
    <col min="4100" max="4103" width="9.140625" style="44"/>
    <col min="4104" max="4104" width="14.85546875" style="44" customWidth="1"/>
    <col min="4105" max="4348" width="9.140625" style="44"/>
    <col min="4349" max="4349" width="37.7109375" style="44" customWidth="1"/>
    <col min="4350" max="4350" width="9.140625" style="44"/>
    <col min="4351" max="4351" width="12.85546875" style="44" customWidth="1"/>
    <col min="4352" max="4353" width="0" style="44" hidden="1" customWidth="1"/>
    <col min="4354" max="4354" width="18.28515625" style="44" customWidth="1"/>
    <col min="4355" max="4355" width="64.85546875" style="44" customWidth="1"/>
    <col min="4356" max="4359" width="9.140625" style="44"/>
    <col min="4360" max="4360" width="14.85546875" style="44" customWidth="1"/>
    <col min="4361" max="4604" width="9.140625" style="44"/>
    <col min="4605" max="4605" width="37.7109375" style="44" customWidth="1"/>
    <col min="4606" max="4606" width="9.140625" style="44"/>
    <col min="4607" max="4607" width="12.85546875" style="44" customWidth="1"/>
    <col min="4608" max="4609" width="0" style="44" hidden="1" customWidth="1"/>
    <col min="4610" max="4610" width="18.28515625" style="44" customWidth="1"/>
    <col min="4611" max="4611" width="64.85546875" style="44" customWidth="1"/>
    <col min="4612" max="4615" width="9.140625" style="44"/>
    <col min="4616" max="4616" width="14.85546875" style="44" customWidth="1"/>
    <col min="4617" max="4860" width="9.140625" style="44"/>
    <col min="4861" max="4861" width="37.7109375" style="44" customWidth="1"/>
    <col min="4862" max="4862" width="9.140625" style="44"/>
    <col min="4863" max="4863" width="12.85546875" style="44" customWidth="1"/>
    <col min="4864" max="4865" width="0" style="44" hidden="1" customWidth="1"/>
    <col min="4866" max="4866" width="18.28515625" style="44" customWidth="1"/>
    <col min="4867" max="4867" width="64.85546875" style="44" customWidth="1"/>
    <col min="4868" max="4871" width="9.140625" style="44"/>
    <col min="4872" max="4872" width="14.85546875" style="44" customWidth="1"/>
    <col min="4873" max="5116" width="9.140625" style="44"/>
    <col min="5117" max="5117" width="37.7109375" style="44" customWidth="1"/>
    <col min="5118" max="5118" width="9.140625" style="44"/>
    <col min="5119" max="5119" width="12.85546875" style="44" customWidth="1"/>
    <col min="5120" max="5121" width="0" style="44" hidden="1" customWidth="1"/>
    <col min="5122" max="5122" width="18.28515625" style="44" customWidth="1"/>
    <col min="5123" max="5123" width="64.85546875" style="44" customWidth="1"/>
    <col min="5124" max="5127" width="9.140625" style="44"/>
    <col min="5128" max="5128" width="14.85546875" style="44" customWidth="1"/>
    <col min="5129" max="5372" width="9.140625" style="44"/>
    <col min="5373" max="5373" width="37.7109375" style="44" customWidth="1"/>
    <col min="5374" max="5374" width="9.140625" style="44"/>
    <col min="5375" max="5375" width="12.85546875" style="44" customWidth="1"/>
    <col min="5376" max="5377" width="0" style="44" hidden="1" customWidth="1"/>
    <col min="5378" max="5378" width="18.28515625" style="44" customWidth="1"/>
    <col min="5379" max="5379" width="64.85546875" style="44" customWidth="1"/>
    <col min="5380" max="5383" width="9.140625" style="44"/>
    <col min="5384" max="5384" width="14.85546875" style="44" customWidth="1"/>
    <col min="5385" max="5628" width="9.140625" style="44"/>
    <col min="5629" max="5629" width="37.7109375" style="44" customWidth="1"/>
    <col min="5630" max="5630" width="9.140625" style="44"/>
    <col min="5631" max="5631" width="12.85546875" style="44" customWidth="1"/>
    <col min="5632" max="5633" width="0" style="44" hidden="1" customWidth="1"/>
    <col min="5634" max="5634" width="18.28515625" style="44" customWidth="1"/>
    <col min="5635" max="5635" width="64.85546875" style="44" customWidth="1"/>
    <col min="5636" max="5639" width="9.140625" style="44"/>
    <col min="5640" max="5640" width="14.85546875" style="44" customWidth="1"/>
    <col min="5641" max="5884" width="9.140625" style="44"/>
    <col min="5885" max="5885" width="37.7109375" style="44" customWidth="1"/>
    <col min="5886" max="5886" width="9.140625" style="44"/>
    <col min="5887" max="5887" width="12.85546875" style="44" customWidth="1"/>
    <col min="5888" max="5889" width="0" style="44" hidden="1" customWidth="1"/>
    <col min="5890" max="5890" width="18.28515625" style="44" customWidth="1"/>
    <col min="5891" max="5891" width="64.85546875" style="44" customWidth="1"/>
    <col min="5892" max="5895" width="9.140625" style="44"/>
    <col min="5896" max="5896" width="14.85546875" style="44" customWidth="1"/>
    <col min="5897" max="6140" width="9.140625" style="44"/>
    <col min="6141" max="6141" width="37.7109375" style="44" customWidth="1"/>
    <col min="6142" max="6142" width="9.140625" style="44"/>
    <col min="6143" max="6143" width="12.85546875" style="44" customWidth="1"/>
    <col min="6144" max="6145" width="0" style="44" hidden="1" customWidth="1"/>
    <col min="6146" max="6146" width="18.28515625" style="44" customWidth="1"/>
    <col min="6147" max="6147" width="64.85546875" style="44" customWidth="1"/>
    <col min="6148" max="6151" width="9.140625" style="44"/>
    <col min="6152" max="6152" width="14.85546875" style="44" customWidth="1"/>
    <col min="6153" max="6396" width="9.140625" style="44"/>
    <col min="6397" max="6397" width="37.7109375" style="44" customWidth="1"/>
    <col min="6398" max="6398" width="9.140625" style="44"/>
    <col min="6399" max="6399" width="12.85546875" style="44" customWidth="1"/>
    <col min="6400" max="6401" width="0" style="44" hidden="1" customWidth="1"/>
    <col min="6402" max="6402" width="18.28515625" style="44" customWidth="1"/>
    <col min="6403" max="6403" width="64.85546875" style="44" customWidth="1"/>
    <col min="6404" max="6407" width="9.140625" style="44"/>
    <col min="6408" max="6408" width="14.85546875" style="44" customWidth="1"/>
    <col min="6409" max="6652" width="9.140625" style="44"/>
    <col min="6653" max="6653" width="37.7109375" style="44" customWidth="1"/>
    <col min="6654" max="6654" width="9.140625" style="44"/>
    <col min="6655" max="6655" width="12.85546875" style="44" customWidth="1"/>
    <col min="6656" max="6657" width="0" style="44" hidden="1" customWidth="1"/>
    <col min="6658" max="6658" width="18.28515625" style="44" customWidth="1"/>
    <col min="6659" max="6659" width="64.85546875" style="44" customWidth="1"/>
    <col min="6660" max="6663" width="9.140625" style="44"/>
    <col min="6664" max="6664" width="14.85546875" style="44" customWidth="1"/>
    <col min="6665" max="6908" width="9.140625" style="44"/>
    <col min="6909" max="6909" width="37.7109375" style="44" customWidth="1"/>
    <col min="6910" max="6910" width="9.140625" style="44"/>
    <col min="6911" max="6911" width="12.85546875" style="44" customWidth="1"/>
    <col min="6912" max="6913" width="0" style="44" hidden="1" customWidth="1"/>
    <col min="6914" max="6914" width="18.28515625" style="44" customWidth="1"/>
    <col min="6915" max="6915" width="64.85546875" style="44" customWidth="1"/>
    <col min="6916" max="6919" width="9.140625" style="44"/>
    <col min="6920" max="6920" width="14.85546875" style="44" customWidth="1"/>
    <col min="6921" max="7164" width="9.140625" style="44"/>
    <col min="7165" max="7165" width="37.7109375" style="44" customWidth="1"/>
    <col min="7166" max="7166" width="9.140625" style="44"/>
    <col min="7167" max="7167" width="12.85546875" style="44" customWidth="1"/>
    <col min="7168" max="7169" width="0" style="44" hidden="1" customWidth="1"/>
    <col min="7170" max="7170" width="18.28515625" style="44" customWidth="1"/>
    <col min="7171" max="7171" width="64.85546875" style="44" customWidth="1"/>
    <col min="7172" max="7175" width="9.140625" style="44"/>
    <col min="7176" max="7176" width="14.85546875" style="44" customWidth="1"/>
    <col min="7177" max="7420" width="9.140625" style="44"/>
    <col min="7421" max="7421" width="37.7109375" style="44" customWidth="1"/>
    <col min="7422" max="7422" width="9.140625" style="44"/>
    <col min="7423" max="7423" width="12.85546875" style="44" customWidth="1"/>
    <col min="7424" max="7425" width="0" style="44" hidden="1" customWidth="1"/>
    <col min="7426" max="7426" width="18.28515625" style="44" customWidth="1"/>
    <col min="7427" max="7427" width="64.85546875" style="44" customWidth="1"/>
    <col min="7428" max="7431" width="9.140625" style="44"/>
    <col min="7432" max="7432" width="14.85546875" style="44" customWidth="1"/>
    <col min="7433" max="7676" width="9.140625" style="44"/>
    <col min="7677" max="7677" width="37.7109375" style="44" customWidth="1"/>
    <col min="7678" max="7678" width="9.140625" style="44"/>
    <col min="7679" max="7679" width="12.85546875" style="44" customWidth="1"/>
    <col min="7680" max="7681" width="0" style="44" hidden="1" customWidth="1"/>
    <col min="7682" max="7682" width="18.28515625" style="44" customWidth="1"/>
    <col min="7683" max="7683" width="64.85546875" style="44" customWidth="1"/>
    <col min="7684" max="7687" width="9.140625" style="44"/>
    <col min="7688" max="7688" width="14.85546875" style="44" customWidth="1"/>
    <col min="7689" max="7932" width="9.140625" style="44"/>
    <col min="7933" max="7933" width="37.7109375" style="44" customWidth="1"/>
    <col min="7934" max="7934" width="9.140625" style="44"/>
    <col min="7935" max="7935" width="12.85546875" style="44" customWidth="1"/>
    <col min="7936" max="7937" width="0" style="44" hidden="1" customWidth="1"/>
    <col min="7938" max="7938" width="18.28515625" style="44" customWidth="1"/>
    <col min="7939" max="7939" width="64.85546875" style="44" customWidth="1"/>
    <col min="7940" max="7943" width="9.140625" style="44"/>
    <col min="7944" max="7944" width="14.85546875" style="44" customWidth="1"/>
    <col min="7945" max="8188" width="9.140625" style="44"/>
    <col min="8189" max="8189" width="37.7109375" style="44" customWidth="1"/>
    <col min="8190" max="8190" width="9.140625" style="44"/>
    <col min="8191" max="8191" width="12.85546875" style="44" customWidth="1"/>
    <col min="8192" max="8193" width="0" style="44" hidden="1" customWidth="1"/>
    <col min="8194" max="8194" width="18.28515625" style="44" customWidth="1"/>
    <col min="8195" max="8195" width="64.85546875" style="44" customWidth="1"/>
    <col min="8196" max="8199" width="9.140625" style="44"/>
    <col min="8200" max="8200" width="14.85546875" style="44" customWidth="1"/>
    <col min="8201" max="8444" width="9.140625" style="44"/>
    <col min="8445" max="8445" width="37.7109375" style="44" customWidth="1"/>
    <col min="8446" max="8446" width="9.140625" style="44"/>
    <col min="8447" max="8447" width="12.85546875" style="44" customWidth="1"/>
    <col min="8448" max="8449" width="0" style="44" hidden="1" customWidth="1"/>
    <col min="8450" max="8450" width="18.28515625" style="44" customWidth="1"/>
    <col min="8451" max="8451" width="64.85546875" style="44" customWidth="1"/>
    <col min="8452" max="8455" width="9.140625" style="44"/>
    <col min="8456" max="8456" width="14.85546875" style="44" customWidth="1"/>
    <col min="8457" max="8700" width="9.140625" style="44"/>
    <col min="8701" max="8701" width="37.7109375" style="44" customWidth="1"/>
    <col min="8702" max="8702" width="9.140625" style="44"/>
    <col min="8703" max="8703" width="12.85546875" style="44" customWidth="1"/>
    <col min="8704" max="8705" width="0" style="44" hidden="1" customWidth="1"/>
    <col min="8706" max="8706" width="18.28515625" style="44" customWidth="1"/>
    <col min="8707" max="8707" width="64.85546875" style="44" customWidth="1"/>
    <col min="8708" max="8711" width="9.140625" style="44"/>
    <col min="8712" max="8712" width="14.85546875" style="44" customWidth="1"/>
    <col min="8713" max="8956" width="9.140625" style="44"/>
    <col min="8957" max="8957" width="37.7109375" style="44" customWidth="1"/>
    <col min="8958" max="8958" width="9.140625" style="44"/>
    <col min="8959" max="8959" width="12.85546875" style="44" customWidth="1"/>
    <col min="8960" max="8961" width="0" style="44" hidden="1" customWidth="1"/>
    <col min="8962" max="8962" width="18.28515625" style="44" customWidth="1"/>
    <col min="8963" max="8963" width="64.85546875" style="44" customWidth="1"/>
    <col min="8964" max="8967" width="9.140625" style="44"/>
    <col min="8968" max="8968" width="14.85546875" style="44" customWidth="1"/>
    <col min="8969" max="9212" width="9.140625" style="44"/>
    <col min="9213" max="9213" width="37.7109375" style="44" customWidth="1"/>
    <col min="9214" max="9214" width="9.140625" style="44"/>
    <col min="9215" max="9215" width="12.85546875" style="44" customWidth="1"/>
    <col min="9216" max="9217" width="0" style="44" hidden="1" customWidth="1"/>
    <col min="9218" max="9218" width="18.28515625" style="44" customWidth="1"/>
    <col min="9219" max="9219" width="64.85546875" style="44" customWidth="1"/>
    <col min="9220" max="9223" width="9.140625" style="44"/>
    <col min="9224" max="9224" width="14.85546875" style="44" customWidth="1"/>
    <col min="9225" max="9468" width="9.140625" style="44"/>
    <col min="9469" max="9469" width="37.7109375" style="44" customWidth="1"/>
    <col min="9470" max="9470" width="9.140625" style="44"/>
    <col min="9471" max="9471" width="12.85546875" style="44" customWidth="1"/>
    <col min="9472" max="9473" width="0" style="44" hidden="1" customWidth="1"/>
    <col min="9474" max="9474" width="18.28515625" style="44" customWidth="1"/>
    <col min="9475" max="9475" width="64.85546875" style="44" customWidth="1"/>
    <col min="9476" max="9479" width="9.140625" style="44"/>
    <col min="9480" max="9480" width="14.85546875" style="44" customWidth="1"/>
    <col min="9481" max="9724" width="9.140625" style="44"/>
    <col min="9725" max="9725" width="37.7109375" style="44" customWidth="1"/>
    <col min="9726" max="9726" width="9.140625" style="44"/>
    <col min="9727" max="9727" width="12.85546875" style="44" customWidth="1"/>
    <col min="9728" max="9729" width="0" style="44" hidden="1" customWidth="1"/>
    <col min="9730" max="9730" width="18.28515625" style="44" customWidth="1"/>
    <col min="9731" max="9731" width="64.85546875" style="44" customWidth="1"/>
    <col min="9732" max="9735" width="9.140625" style="44"/>
    <col min="9736" max="9736" width="14.85546875" style="44" customWidth="1"/>
    <col min="9737" max="9980" width="9.140625" style="44"/>
    <col min="9981" max="9981" width="37.7109375" style="44" customWidth="1"/>
    <col min="9982" max="9982" width="9.140625" style="44"/>
    <col min="9983" max="9983" width="12.85546875" style="44" customWidth="1"/>
    <col min="9984" max="9985" width="0" style="44" hidden="1" customWidth="1"/>
    <col min="9986" max="9986" width="18.28515625" style="44" customWidth="1"/>
    <col min="9987" max="9987" width="64.85546875" style="44" customWidth="1"/>
    <col min="9988" max="9991" width="9.140625" style="44"/>
    <col min="9992" max="9992" width="14.85546875" style="44" customWidth="1"/>
    <col min="9993" max="10236" width="9.140625" style="44"/>
    <col min="10237" max="10237" width="37.7109375" style="44" customWidth="1"/>
    <col min="10238" max="10238" width="9.140625" style="44"/>
    <col min="10239" max="10239" width="12.85546875" style="44" customWidth="1"/>
    <col min="10240" max="10241" width="0" style="44" hidden="1" customWidth="1"/>
    <col min="10242" max="10242" width="18.28515625" style="44" customWidth="1"/>
    <col min="10243" max="10243" width="64.85546875" style="44" customWidth="1"/>
    <col min="10244" max="10247" width="9.140625" style="44"/>
    <col min="10248" max="10248" width="14.85546875" style="44" customWidth="1"/>
    <col min="10249" max="10492" width="9.140625" style="44"/>
    <col min="10493" max="10493" width="37.7109375" style="44" customWidth="1"/>
    <col min="10494" max="10494" width="9.140625" style="44"/>
    <col min="10495" max="10495" width="12.85546875" style="44" customWidth="1"/>
    <col min="10496" max="10497" width="0" style="44" hidden="1" customWidth="1"/>
    <col min="10498" max="10498" width="18.28515625" style="44" customWidth="1"/>
    <col min="10499" max="10499" width="64.85546875" style="44" customWidth="1"/>
    <col min="10500" max="10503" width="9.140625" style="44"/>
    <col min="10504" max="10504" width="14.85546875" style="44" customWidth="1"/>
    <col min="10505" max="10748" width="9.140625" style="44"/>
    <col min="10749" max="10749" width="37.7109375" style="44" customWidth="1"/>
    <col min="10750" max="10750" width="9.140625" style="44"/>
    <col min="10751" max="10751" width="12.85546875" style="44" customWidth="1"/>
    <col min="10752" max="10753" width="0" style="44" hidden="1" customWidth="1"/>
    <col min="10754" max="10754" width="18.28515625" style="44" customWidth="1"/>
    <col min="10755" max="10755" width="64.85546875" style="44" customWidth="1"/>
    <col min="10756" max="10759" width="9.140625" style="44"/>
    <col min="10760" max="10760" width="14.85546875" style="44" customWidth="1"/>
    <col min="10761" max="11004" width="9.140625" style="44"/>
    <col min="11005" max="11005" width="37.7109375" style="44" customWidth="1"/>
    <col min="11006" max="11006" width="9.140625" style="44"/>
    <col min="11007" max="11007" width="12.85546875" style="44" customWidth="1"/>
    <col min="11008" max="11009" width="0" style="44" hidden="1" customWidth="1"/>
    <col min="11010" max="11010" width="18.28515625" style="44" customWidth="1"/>
    <col min="11011" max="11011" width="64.85546875" style="44" customWidth="1"/>
    <col min="11012" max="11015" width="9.140625" style="44"/>
    <col min="11016" max="11016" width="14.85546875" style="44" customWidth="1"/>
    <col min="11017" max="11260" width="9.140625" style="44"/>
    <col min="11261" max="11261" width="37.7109375" style="44" customWidth="1"/>
    <col min="11262" max="11262" width="9.140625" style="44"/>
    <col min="11263" max="11263" width="12.85546875" style="44" customWidth="1"/>
    <col min="11264" max="11265" width="0" style="44" hidden="1" customWidth="1"/>
    <col min="11266" max="11266" width="18.28515625" style="44" customWidth="1"/>
    <col min="11267" max="11267" width="64.85546875" style="44" customWidth="1"/>
    <col min="11268" max="11271" width="9.140625" style="44"/>
    <col min="11272" max="11272" width="14.85546875" style="44" customWidth="1"/>
    <col min="11273" max="11516" width="9.140625" style="44"/>
    <col min="11517" max="11517" width="37.7109375" style="44" customWidth="1"/>
    <col min="11518" max="11518" width="9.140625" style="44"/>
    <col min="11519" max="11519" width="12.85546875" style="44" customWidth="1"/>
    <col min="11520" max="11521" width="0" style="44" hidden="1" customWidth="1"/>
    <col min="11522" max="11522" width="18.28515625" style="44" customWidth="1"/>
    <col min="11523" max="11523" width="64.85546875" style="44" customWidth="1"/>
    <col min="11524" max="11527" width="9.140625" style="44"/>
    <col min="11528" max="11528" width="14.85546875" style="44" customWidth="1"/>
    <col min="11529" max="11772" width="9.140625" style="44"/>
    <col min="11773" max="11773" width="37.7109375" style="44" customWidth="1"/>
    <col min="11774" max="11774" width="9.140625" style="44"/>
    <col min="11775" max="11775" width="12.85546875" style="44" customWidth="1"/>
    <col min="11776" max="11777" width="0" style="44" hidden="1" customWidth="1"/>
    <col min="11778" max="11778" width="18.28515625" style="44" customWidth="1"/>
    <col min="11779" max="11779" width="64.85546875" style="44" customWidth="1"/>
    <col min="11780" max="11783" width="9.140625" style="44"/>
    <col min="11784" max="11784" width="14.85546875" style="44" customWidth="1"/>
    <col min="11785" max="12028" width="9.140625" style="44"/>
    <col min="12029" max="12029" width="37.7109375" style="44" customWidth="1"/>
    <col min="12030" max="12030" width="9.140625" style="44"/>
    <col min="12031" max="12031" width="12.85546875" style="44" customWidth="1"/>
    <col min="12032" max="12033" width="0" style="44" hidden="1" customWidth="1"/>
    <col min="12034" max="12034" width="18.28515625" style="44" customWidth="1"/>
    <col min="12035" max="12035" width="64.85546875" style="44" customWidth="1"/>
    <col min="12036" max="12039" width="9.140625" style="44"/>
    <col min="12040" max="12040" width="14.85546875" style="44" customWidth="1"/>
    <col min="12041" max="12284" width="9.140625" style="44"/>
    <col min="12285" max="12285" width="37.7109375" style="44" customWidth="1"/>
    <col min="12286" max="12286" width="9.140625" style="44"/>
    <col min="12287" max="12287" width="12.85546875" style="44" customWidth="1"/>
    <col min="12288" max="12289" width="0" style="44" hidden="1" customWidth="1"/>
    <col min="12290" max="12290" width="18.28515625" style="44" customWidth="1"/>
    <col min="12291" max="12291" width="64.85546875" style="44" customWidth="1"/>
    <col min="12292" max="12295" width="9.140625" style="44"/>
    <col min="12296" max="12296" width="14.85546875" style="44" customWidth="1"/>
    <col min="12297" max="12540" width="9.140625" style="44"/>
    <col min="12541" max="12541" width="37.7109375" style="44" customWidth="1"/>
    <col min="12542" max="12542" width="9.140625" style="44"/>
    <col min="12543" max="12543" width="12.85546875" style="44" customWidth="1"/>
    <col min="12544" max="12545" width="0" style="44" hidden="1" customWidth="1"/>
    <col min="12546" max="12546" width="18.28515625" style="44" customWidth="1"/>
    <col min="12547" max="12547" width="64.85546875" style="44" customWidth="1"/>
    <col min="12548" max="12551" width="9.140625" style="44"/>
    <col min="12552" max="12552" width="14.85546875" style="44" customWidth="1"/>
    <col min="12553" max="12796" width="9.140625" style="44"/>
    <col min="12797" max="12797" width="37.7109375" style="44" customWidth="1"/>
    <col min="12798" max="12798" width="9.140625" style="44"/>
    <col min="12799" max="12799" width="12.85546875" style="44" customWidth="1"/>
    <col min="12800" max="12801" width="0" style="44" hidden="1" customWidth="1"/>
    <col min="12802" max="12802" width="18.28515625" style="44" customWidth="1"/>
    <col min="12803" max="12803" width="64.85546875" style="44" customWidth="1"/>
    <col min="12804" max="12807" width="9.140625" style="44"/>
    <col min="12808" max="12808" width="14.85546875" style="44" customWidth="1"/>
    <col min="12809" max="13052" width="9.140625" style="44"/>
    <col min="13053" max="13053" width="37.7109375" style="44" customWidth="1"/>
    <col min="13054" max="13054" width="9.140625" style="44"/>
    <col min="13055" max="13055" width="12.85546875" style="44" customWidth="1"/>
    <col min="13056" max="13057" width="0" style="44" hidden="1" customWidth="1"/>
    <col min="13058" max="13058" width="18.28515625" style="44" customWidth="1"/>
    <col min="13059" max="13059" width="64.85546875" style="44" customWidth="1"/>
    <col min="13060" max="13063" width="9.140625" style="44"/>
    <col min="13064" max="13064" width="14.85546875" style="44" customWidth="1"/>
    <col min="13065" max="13308" width="9.140625" style="44"/>
    <col min="13309" max="13309" width="37.7109375" style="44" customWidth="1"/>
    <col min="13310" max="13310" width="9.140625" style="44"/>
    <col min="13311" max="13311" width="12.85546875" style="44" customWidth="1"/>
    <col min="13312" max="13313" width="0" style="44" hidden="1" customWidth="1"/>
    <col min="13314" max="13314" width="18.28515625" style="44" customWidth="1"/>
    <col min="13315" max="13315" width="64.85546875" style="44" customWidth="1"/>
    <col min="13316" max="13319" width="9.140625" style="44"/>
    <col min="13320" max="13320" width="14.85546875" style="44" customWidth="1"/>
    <col min="13321" max="13564" width="9.140625" style="44"/>
    <col min="13565" max="13565" width="37.7109375" style="44" customWidth="1"/>
    <col min="13566" max="13566" width="9.140625" style="44"/>
    <col min="13567" max="13567" width="12.85546875" style="44" customWidth="1"/>
    <col min="13568" max="13569" width="0" style="44" hidden="1" customWidth="1"/>
    <col min="13570" max="13570" width="18.28515625" style="44" customWidth="1"/>
    <col min="13571" max="13571" width="64.85546875" style="44" customWidth="1"/>
    <col min="13572" max="13575" width="9.140625" style="44"/>
    <col min="13576" max="13576" width="14.85546875" style="44" customWidth="1"/>
    <col min="13577" max="13820" width="9.140625" style="44"/>
    <col min="13821" max="13821" width="37.7109375" style="44" customWidth="1"/>
    <col min="13822" max="13822" width="9.140625" style="44"/>
    <col min="13823" max="13823" width="12.85546875" style="44" customWidth="1"/>
    <col min="13824" max="13825" width="0" style="44" hidden="1" customWidth="1"/>
    <col min="13826" max="13826" width="18.28515625" style="44" customWidth="1"/>
    <col min="13827" max="13827" width="64.85546875" style="44" customWidth="1"/>
    <col min="13828" max="13831" width="9.140625" style="44"/>
    <col min="13832" max="13832" width="14.85546875" style="44" customWidth="1"/>
    <col min="13833" max="14076" width="9.140625" style="44"/>
    <col min="14077" max="14077" width="37.7109375" style="44" customWidth="1"/>
    <col min="14078" max="14078" width="9.140625" style="44"/>
    <col min="14079" max="14079" width="12.85546875" style="44" customWidth="1"/>
    <col min="14080" max="14081" width="0" style="44" hidden="1" customWidth="1"/>
    <col min="14082" max="14082" width="18.28515625" style="44" customWidth="1"/>
    <col min="14083" max="14083" width="64.85546875" style="44" customWidth="1"/>
    <col min="14084" max="14087" width="9.140625" style="44"/>
    <col min="14088" max="14088" width="14.85546875" style="44" customWidth="1"/>
    <col min="14089" max="14332" width="9.140625" style="44"/>
    <col min="14333" max="14333" width="37.7109375" style="44" customWidth="1"/>
    <col min="14334" max="14334" width="9.140625" style="44"/>
    <col min="14335" max="14335" width="12.85546875" style="44" customWidth="1"/>
    <col min="14336" max="14337" width="0" style="44" hidden="1" customWidth="1"/>
    <col min="14338" max="14338" width="18.28515625" style="44" customWidth="1"/>
    <col min="14339" max="14339" width="64.85546875" style="44" customWidth="1"/>
    <col min="14340" max="14343" width="9.140625" style="44"/>
    <col min="14344" max="14344" width="14.85546875" style="44" customWidth="1"/>
    <col min="14345" max="14588" width="9.140625" style="44"/>
    <col min="14589" max="14589" width="37.7109375" style="44" customWidth="1"/>
    <col min="14590" max="14590" width="9.140625" style="44"/>
    <col min="14591" max="14591" width="12.85546875" style="44" customWidth="1"/>
    <col min="14592" max="14593" width="0" style="44" hidden="1" customWidth="1"/>
    <col min="14594" max="14594" width="18.28515625" style="44" customWidth="1"/>
    <col min="14595" max="14595" width="64.85546875" style="44" customWidth="1"/>
    <col min="14596" max="14599" width="9.140625" style="44"/>
    <col min="14600" max="14600" width="14.85546875" style="44" customWidth="1"/>
    <col min="14601" max="14844" width="9.140625" style="44"/>
    <col min="14845" max="14845" width="37.7109375" style="44" customWidth="1"/>
    <col min="14846" max="14846" width="9.140625" style="44"/>
    <col min="14847" max="14847" width="12.85546875" style="44" customWidth="1"/>
    <col min="14848" max="14849" width="0" style="44" hidden="1" customWidth="1"/>
    <col min="14850" max="14850" width="18.28515625" style="44" customWidth="1"/>
    <col min="14851" max="14851" width="64.85546875" style="44" customWidth="1"/>
    <col min="14852" max="14855" width="9.140625" style="44"/>
    <col min="14856" max="14856" width="14.85546875" style="44" customWidth="1"/>
    <col min="14857" max="15100" width="9.140625" style="44"/>
    <col min="15101" max="15101" width="37.7109375" style="44" customWidth="1"/>
    <col min="15102" max="15102" width="9.140625" style="44"/>
    <col min="15103" max="15103" width="12.85546875" style="44" customWidth="1"/>
    <col min="15104" max="15105" width="0" style="44" hidden="1" customWidth="1"/>
    <col min="15106" max="15106" width="18.28515625" style="44" customWidth="1"/>
    <col min="15107" max="15107" width="64.85546875" style="44" customWidth="1"/>
    <col min="15108" max="15111" width="9.140625" style="44"/>
    <col min="15112" max="15112" width="14.85546875" style="44" customWidth="1"/>
    <col min="15113" max="15356" width="9.140625" style="44"/>
    <col min="15357" max="15357" width="37.7109375" style="44" customWidth="1"/>
    <col min="15358" max="15358" width="9.140625" style="44"/>
    <col min="15359" max="15359" width="12.85546875" style="44" customWidth="1"/>
    <col min="15360" max="15361" width="0" style="44" hidden="1" customWidth="1"/>
    <col min="15362" max="15362" width="18.28515625" style="44" customWidth="1"/>
    <col min="15363" max="15363" width="64.85546875" style="44" customWidth="1"/>
    <col min="15364" max="15367" width="9.140625" style="44"/>
    <col min="15368" max="15368" width="14.85546875" style="44" customWidth="1"/>
    <col min="15369" max="15612" width="9.140625" style="44"/>
    <col min="15613" max="15613" width="37.7109375" style="44" customWidth="1"/>
    <col min="15614" max="15614" width="9.140625" style="44"/>
    <col min="15615" max="15615" width="12.85546875" style="44" customWidth="1"/>
    <col min="15616" max="15617" width="0" style="44" hidden="1" customWidth="1"/>
    <col min="15618" max="15618" width="18.28515625" style="44" customWidth="1"/>
    <col min="15619" max="15619" width="64.85546875" style="44" customWidth="1"/>
    <col min="15620" max="15623" width="9.140625" style="44"/>
    <col min="15624" max="15624" width="14.85546875" style="44" customWidth="1"/>
    <col min="15625" max="15868" width="9.140625" style="44"/>
    <col min="15869" max="15869" width="37.7109375" style="44" customWidth="1"/>
    <col min="15870" max="15870" width="9.140625" style="44"/>
    <col min="15871" max="15871" width="12.85546875" style="44" customWidth="1"/>
    <col min="15872" max="15873" width="0" style="44" hidden="1" customWidth="1"/>
    <col min="15874" max="15874" width="18.28515625" style="44" customWidth="1"/>
    <col min="15875" max="15875" width="64.85546875" style="44" customWidth="1"/>
    <col min="15876" max="15879" width="9.140625" style="44"/>
    <col min="15880" max="15880" width="14.85546875" style="44" customWidth="1"/>
    <col min="15881" max="16124" width="9.140625" style="44"/>
    <col min="16125" max="16125" width="37.7109375" style="44" customWidth="1"/>
    <col min="16126" max="16126" width="9.140625" style="44"/>
    <col min="16127" max="16127" width="12.85546875" style="44" customWidth="1"/>
    <col min="16128" max="16129" width="0" style="44" hidden="1" customWidth="1"/>
    <col min="16130" max="16130" width="18.28515625" style="44" customWidth="1"/>
    <col min="16131" max="16131" width="64.85546875" style="44" customWidth="1"/>
    <col min="16132" max="16135" width="9.140625" style="44"/>
    <col min="16136" max="16136" width="14.85546875" style="44" customWidth="1"/>
    <col min="16137" max="16384" width="9.140625" style="44"/>
  </cols>
  <sheetData>
    <row r="1" spans="1:44" ht="18.75" x14ac:dyDescent="0.25">
      <c r="L1" s="28" t="s">
        <v>68</v>
      </c>
    </row>
    <row r="2" spans="1:44" ht="18.75" x14ac:dyDescent="0.3">
      <c r="L2" s="12" t="s">
        <v>10</v>
      </c>
    </row>
    <row r="3" spans="1:44" ht="18.75" x14ac:dyDescent="0.3">
      <c r="L3" s="12" t="s">
        <v>429</v>
      </c>
    </row>
    <row r="4" spans="1:44" ht="18.75" x14ac:dyDescent="0.3">
      <c r="K4" s="12"/>
    </row>
    <row r="5" spans="1:44" x14ac:dyDescent="0.25">
      <c r="A5" s="403" t="s">
        <v>614</v>
      </c>
      <c r="B5" s="403"/>
      <c r="C5" s="403"/>
      <c r="D5" s="403"/>
      <c r="E5" s="403"/>
      <c r="F5" s="403"/>
      <c r="G5" s="403"/>
      <c r="H5" s="403"/>
      <c r="I5" s="403"/>
      <c r="J5" s="403"/>
      <c r="K5" s="403"/>
      <c r="L5" s="403"/>
      <c r="M5" s="107"/>
      <c r="N5" s="107"/>
      <c r="O5" s="107"/>
      <c r="P5" s="107"/>
      <c r="Q5" s="107"/>
      <c r="R5" s="107"/>
      <c r="S5" s="107"/>
      <c r="T5" s="107"/>
      <c r="U5" s="107"/>
      <c r="V5" s="107"/>
      <c r="W5" s="107"/>
      <c r="X5" s="107"/>
      <c r="Y5" s="107"/>
      <c r="Z5" s="107"/>
      <c r="AA5" s="107"/>
      <c r="AB5" s="107"/>
      <c r="AC5" s="107"/>
      <c r="AD5" s="107"/>
      <c r="AE5" s="107"/>
      <c r="AF5" s="107"/>
      <c r="AG5" s="107"/>
      <c r="AH5" s="107"/>
      <c r="AI5" s="107"/>
      <c r="AJ5" s="107"/>
      <c r="AK5" s="107"/>
      <c r="AL5" s="107"/>
      <c r="AM5" s="107"/>
      <c r="AN5" s="107"/>
      <c r="AO5" s="107"/>
      <c r="AP5" s="107"/>
      <c r="AQ5" s="107"/>
      <c r="AR5" s="107"/>
    </row>
    <row r="6" spans="1:44" x14ac:dyDescent="0.25">
      <c r="A6" s="13"/>
      <c r="B6" s="8"/>
      <c r="C6" s="8"/>
      <c r="D6" s="13"/>
      <c r="E6" s="8"/>
      <c r="F6" s="8"/>
      <c r="G6" s="110"/>
      <c r="H6" s="8"/>
      <c r="I6" s="8"/>
      <c r="J6" s="110"/>
      <c r="K6" s="8"/>
      <c r="L6" s="8"/>
    </row>
    <row r="7" spans="1:44" ht="18.75" x14ac:dyDescent="0.25">
      <c r="A7" s="407" t="s">
        <v>9</v>
      </c>
      <c r="B7" s="407"/>
      <c r="C7" s="407"/>
      <c r="D7" s="407"/>
      <c r="E7" s="407"/>
      <c r="F7" s="407"/>
      <c r="G7" s="407"/>
      <c r="H7" s="407"/>
      <c r="I7" s="407"/>
      <c r="J7" s="407"/>
      <c r="K7" s="407"/>
      <c r="L7" s="407"/>
    </row>
    <row r="8" spans="1:44" ht="18.75" x14ac:dyDescent="0.25">
      <c r="A8" s="11"/>
      <c r="B8" s="11"/>
      <c r="C8" s="11"/>
      <c r="D8" s="11"/>
      <c r="E8" s="11"/>
      <c r="F8" s="11"/>
      <c r="G8" s="10"/>
      <c r="H8" s="10"/>
      <c r="I8" s="10"/>
      <c r="J8" s="10"/>
      <c r="K8" s="10"/>
      <c r="L8" s="10"/>
    </row>
    <row r="9" spans="1:44" x14ac:dyDescent="0.25">
      <c r="A9" s="408" t="s">
        <v>606</v>
      </c>
      <c r="B9" s="408"/>
      <c r="C9" s="408"/>
      <c r="D9" s="408"/>
      <c r="E9" s="408"/>
      <c r="F9" s="408"/>
      <c r="G9" s="408"/>
      <c r="H9" s="408"/>
      <c r="I9" s="408"/>
      <c r="J9" s="408"/>
      <c r="K9" s="408"/>
      <c r="L9" s="408"/>
    </row>
    <row r="10" spans="1:44" x14ac:dyDescent="0.25">
      <c r="A10" s="404" t="s">
        <v>8</v>
      </c>
      <c r="B10" s="404"/>
      <c r="C10" s="404"/>
      <c r="D10" s="404"/>
      <c r="E10" s="404"/>
      <c r="F10" s="404"/>
      <c r="G10" s="404"/>
      <c r="H10" s="404"/>
      <c r="I10" s="404"/>
      <c r="J10" s="404"/>
      <c r="K10" s="404"/>
      <c r="L10" s="404"/>
    </row>
    <row r="11" spans="1:44" ht="18.75" x14ac:dyDescent="0.25">
      <c r="A11" s="11"/>
      <c r="B11" s="11"/>
      <c r="C11" s="11"/>
      <c r="D11" s="11"/>
      <c r="E11" s="11"/>
      <c r="F11" s="11"/>
      <c r="G11" s="10"/>
      <c r="H11" s="10"/>
      <c r="I11" s="10"/>
      <c r="J11" s="10"/>
      <c r="K11" s="10"/>
      <c r="L11" s="10"/>
    </row>
    <row r="12" spans="1:44" ht="18.75" x14ac:dyDescent="0.25">
      <c r="A12" s="406" t="s">
        <v>651</v>
      </c>
      <c r="B12" s="406"/>
      <c r="C12" s="406"/>
      <c r="D12" s="406"/>
      <c r="E12" s="406"/>
      <c r="F12" s="406"/>
      <c r="G12" s="406"/>
      <c r="H12" s="406"/>
      <c r="I12" s="406"/>
      <c r="J12" s="406"/>
      <c r="K12" s="406"/>
      <c r="L12" s="406"/>
    </row>
    <row r="13" spans="1:44" x14ac:dyDescent="0.25">
      <c r="A13" s="404" t="s">
        <v>7</v>
      </c>
      <c r="B13" s="404"/>
      <c r="C13" s="404"/>
      <c r="D13" s="404"/>
      <c r="E13" s="404"/>
      <c r="F13" s="404"/>
      <c r="G13" s="404"/>
      <c r="H13" s="404"/>
      <c r="I13" s="404"/>
      <c r="J13" s="404"/>
      <c r="K13" s="404"/>
      <c r="L13" s="404"/>
    </row>
    <row r="14" spans="1:44" ht="18.75" x14ac:dyDescent="0.25">
      <c r="A14" s="3"/>
      <c r="B14" s="3"/>
      <c r="C14" s="3"/>
      <c r="D14" s="3"/>
      <c r="E14" s="3"/>
      <c r="F14" s="3"/>
      <c r="G14" s="9"/>
      <c r="H14" s="9"/>
      <c r="I14" s="9"/>
      <c r="J14" s="9"/>
      <c r="K14" s="9"/>
      <c r="L14" s="9"/>
    </row>
    <row r="15" spans="1:44" ht="32.25" customHeight="1" x14ac:dyDescent="0.25">
      <c r="A15" s="461" t="s">
        <v>652</v>
      </c>
      <c r="B15" s="461"/>
      <c r="C15" s="461"/>
      <c r="D15" s="461"/>
      <c r="E15" s="461"/>
      <c r="F15" s="461"/>
      <c r="G15" s="461"/>
      <c r="H15" s="461"/>
      <c r="I15" s="461"/>
      <c r="J15" s="461"/>
      <c r="K15" s="461"/>
      <c r="L15" s="461"/>
    </row>
    <row r="16" spans="1:44" x14ac:dyDescent="0.25">
      <c r="A16" s="404" t="s">
        <v>6</v>
      </c>
      <c r="B16" s="404"/>
      <c r="C16" s="404"/>
      <c r="D16" s="404"/>
      <c r="E16" s="404"/>
      <c r="F16" s="404"/>
      <c r="G16" s="404"/>
      <c r="H16" s="404"/>
      <c r="I16" s="404"/>
      <c r="J16" s="404"/>
      <c r="K16" s="404"/>
      <c r="L16" s="404"/>
    </row>
    <row r="17" spans="1:12" ht="15.75" customHeight="1" x14ac:dyDescent="0.25">
      <c r="L17" s="111"/>
    </row>
    <row r="18" spans="1:12" x14ac:dyDescent="0.25">
      <c r="K18" s="33"/>
    </row>
    <row r="19" spans="1:12" ht="15.75" customHeight="1" x14ac:dyDescent="0.25">
      <c r="A19" s="462" t="s">
        <v>376</v>
      </c>
      <c r="B19" s="462"/>
      <c r="C19" s="462"/>
      <c r="D19" s="462"/>
      <c r="E19" s="462"/>
      <c r="F19" s="462"/>
      <c r="G19" s="462"/>
      <c r="H19" s="462"/>
      <c r="I19" s="462"/>
      <c r="J19" s="462"/>
      <c r="K19" s="462"/>
      <c r="L19" s="462"/>
    </row>
    <row r="20" spans="1:12" x14ac:dyDescent="0.25">
      <c r="A20" s="47"/>
      <c r="B20" s="47"/>
    </row>
    <row r="21" spans="1:12" ht="28.5" customHeight="1" x14ac:dyDescent="0.25">
      <c r="A21" s="463" t="s">
        <v>210</v>
      </c>
      <c r="B21" s="463" t="s">
        <v>209</v>
      </c>
      <c r="C21" s="468" t="s">
        <v>311</v>
      </c>
      <c r="D21" s="468"/>
      <c r="E21" s="468"/>
      <c r="F21" s="468"/>
      <c r="G21" s="468"/>
      <c r="H21" s="468"/>
      <c r="I21" s="463" t="s">
        <v>208</v>
      </c>
      <c r="J21" s="465" t="s">
        <v>313</v>
      </c>
      <c r="K21" s="463" t="s">
        <v>207</v>
      </c>
      <c r="L21" s="464" t="s">
        <v>312</v>
      </c>
    </row>
    <row r="22" spans="1:12" ht="58.5" customHeight="1" x14ac:dyDescent="0.25">
      <c r="A22" s="463"/>
      <c r="B22" s="463"/>
      <c r="C22" s="467" t="s">
        <v>2</v>
      </c>
      <c r="D22" s="467"/>
      <c r="E22" s="99"/>
      <c r="F22" s="100"/>
      <c r="G22" s="469" t="s">
        <v>1</v>
      </c>
      <c r="H22" s="470"/>
      <c r="I22" s="463"/>
      <c r="J22" s="466"/>
      <c r="K22" s="463"/>
      <c r="L22" s="464"/>
    </row>
    <row r="23" spans="1:12" ht="47.25" x14ac:dyDescent="0.25">
      <c r="A23" s="463"/>
      <c r="B23" s="463"/>
      <c r="C23" s="68" t="s">
        <v>206</v>
      </c>
      <c r="D23" s="68" t="s">
        <v>205</v>
      </c>
      <c r="E23" s="68" t="s">
        <v>206</v>
      </c>
      <c r="F23" s="68" t="s">
        <v>205</v>
      </c>
      <c r="G23" s="68" t="s">
        <v>206</v>
      </c>
      <c r="H23" s="68" t="s">
        <v>205</v>
      </c>
      <c r="I23" s="463"/>
      <c r="J23" s="467"/>
      <c r="K23" s="463"/>
      <c r="L23" s="464"/>
    </row>
    <row r="24" spans="1:12" x14ac:dyDescent="0.25">
      <c r="A24" s="52">
        <v>1</v>
      </c>
      <c r="B24" s="52">
        <v>2</v>
      </c>
      <c r="C24" s="68">
        <v>3</v>
      </c>
      <c r="D24" s="68">
        <v>4</v>
      </c>
      <c r="E24" s="68">
        <v>5</v>
      </c>
      <c r="F24" s="68">
        <v>6</v>
      </c>
      <c r="G24" s="68">
        <v>7</v>
      </c>
      <c r="H24" s="68">
        <v>8</v>
      </c>
      <c r="I24" s="68">
        <v>9</v>
      </c>
      <c r="J24" s="68">
        <v>10</v>
      </c>
      <c r="K24" s="68">
        <v>11</v>
      </c>
      <c r="L24" s="68">
        <v>12</v>
      </c>
    </row>
    <row r="25" spans="1:12" x14ac:dyDescent="0.25">
      <c r="A25" s="68">
        <v>1</v>
      </c>
      <c r="B25" s="69" t="s">
        <v>204</v>
      </c>
      <c r="C25" s="51" t="s">
        <v>418</v>
      </c>
      <c r="D25" s="51" t="s">
        <v>418</v>
      </c>
      <c r="E25" s="51" t="s">
        <v>418</v>
      </c>
      <c r="F25" s="51" t="s">
        <v>418</v>
      </c>
      <c r="G25" s="51" t="s">
        <v>418</v>
      </c>
      <c r="H25" s="51" t="s">
        <v>418</v>
      </c>
      <c r="I25" s="51" t="s">
        <v>418</v>
      </c>
      <c r="J25" s="51" t="s">
        <v>418</v>
      </c>
      <c r="K25" s="66"/>
      <c r="L25" s="73"/>
    </row>
    <row r="26" spans="1:12" ht="21.75" customHeight="1" x14ac:dyDescent="0.25">
      <c r="A26" s="68" t="s">
        <v>203</v>
      </c>
      <c r="B26" s="71" t="s">
        <v>318</v>
      </c>
      <c r="C26" s="51" t="s">
        <v>418</v>
      </c>
      <c r="D26" s="51" t="s">
        <v>418</v>
      </c>
      <c r="E26" s="51" t="s">
        <v>418</v>
      </c>
      <c r="F26" s="51" t="s">
        <v>418</v>
      </c>
      <c r="G26" s="51" t="s">
        <v>418</v>
      </c>
      <c r="H26" s="51" t="s">
        <v>418</v>
      </c>
      <c r="I26" s="51" t="s">
        <v>418</v>
      </c>
      <c r="J26" s="51" t="s">
        <v>418</v>
      </c>
      <c r="K26" s="66"/>
      <c r="L26" s="66"/>
    </row>
    <row r="27" spans="1:12" ht="39" customHeight="1" x14ac:dyDescent="0.25">
      <c r="A27" s="68" t="s">
        <v>202</v>
      </c>
      <c r="B27" s="71" t="s">
        <v>320</v>
      </c>
      <c r="C27" s="51" t="s">
        <v>418</v>
      </c>
      <c r="D27" s="51" t="s">
        <v>418</v>
      </c>
      <c r="E27" s="51" t="s">
        <v>418</v>
      </c>
      <c r="F27" s="51" t="s">
        <v>418</v>
      </c>
      <c r="G27" s="51" t="s">
        <v>418</v>
      </c>
      <c r="H27" s="51" t="s">
        <v>418</v>
      </c>
      <c r="I27" s="51" t="s">
        <v>418</v>
      </c>
      <c r="J27" s="51" t="s">
        <v>418</v>
      </c>
      <c r="K27" s="66"/>
      <c r="L27" s="66"/>
    </row>
    <row r="28" spans="1:12" ht="70.5" customHeight="1" x14ac:dyDescent="0.25">
      <c r="A28" s="68" t="s">
        <v>319</v>
      </c>
      <c r="B28" s="71" t="s">
        <v>324</v>
      </c>
      <c r="C28" s="51" t="s">
        <v>418</v>
      </c>
      <c r="D28" s="51" t="s">
        <v>418</v>
      </c>
      <c r="E28" s="51" t="s">
        <v>418</v>
      </c>
      <c r="F28" s="51" t="s">
        <v>418</v>
      </c>
      <c r="G28" s="51" t="s">
        <v>418</v>
      </c>
      <c r="H28" s="51" t="s">
        <v>418</v>
      </c>
      <c r="I28" s="51" t="s">
        <v>418</v>
      </c>
      <c r="J28" s="51" t="s">
        <v>418</v>
      </c>
      <c r="K28" s="66"/>
      <c r="L28" s="66"/>
    </row>
    <row r="29" spans="1:12" ht="54" customHeight="1" x14ac:dyDescent="0.25">
      <c r="A29" s="68" t="s">
        <v>201</v>
      </c>
      <c r="B29" s="71" t="s">
        <v>323</v>
      </c>
      <c r="C29" s="51" t="s">
        <v>418</v>
      </c>
      <c r="D29" s="51" t="s">
        <v>418</v>
      </c>
      <c r="E29" s="51" t="s">
        <v>418</v>
      </c>
      <c r="F29" s="51" t="s">
        <v>418</v>
      </c>
      <c r="G29" s="51" t="s">
        <v>418</v>
      </c>
      <c r="H29" s="51" t="s">
        <v>418</v>
      </c>
      <c r="I29" s="51" t="s">
        <v>418</v>
      </c>
      <c r="J29" s="51" t="s">
        <v>418</v>
      </c>
      <c r="K29" s="66"/>
      <c r="L29" s="66"/>
    </row>
    <row r="30" spans="1:12" ht="42" customHeight="1" x14ac:dyDescent="0.25">
      <c r="A30" s="68" t="s">
        <v>200</v>
      </c>
      <c r="B30" s="71" t="s">
        <v>325</v>
      </c>
      <c r="C30" s="51" t="s">
        <v>418</v>
      </c>
      <c r="D30" s="51" t="s">
        <v>418</v>
      </c>
      <c r="E30" s="51" t="s">
        <v>418</v>
      </c>
      <c r="F30" s="51" t="s">
        <v>418</v>
      </c>
      <c r="G30" s="51" t="s">
        <v>418</v>
      </c>
      <c r="H30" s="51" t="s">
        <v>418</v>
      </c>
      <c r="I30" s="51" t="s">
        <v>418</v>
      </c>
      <c r="J30" s="51" t="s">
        <v>418</v>
      </c>
      <c r="K30" s="66"/>
      <c r="L30" s="66"/>
    </row>
    <row r="31" spans="1:12" ht="37.5" customHeight="1" x14ac:dyDescent="0.25">
      <c r="A31" s="68" t="s">
        <v>199</v>
      </c>
      <c r="B31" s="67" t="s">
        <v>321</v>
      </c>
      <c r="C31" s="51" t="s">
        <v>418</v>
      </c>
      <c r="D31" s="51" t="s">
        <v>418</v>
      </c>
      <c r="E31" s="51" t="s">
        <v>418</v>
      </c>
      <c r="F31" s="51" t="s">
        <v>418</v>
      </c>
      <c r="G31" s="51" t="s">
        <v>418</v>
      </c>
      <c r="H31" s="51" t="s">
        <v>418</v>
      </c>
      <c r="I31" s="51" t="s">
        <v>418</v>
      </c>
      <c r="J31" s="51" t="s">
        <v>418</v>
      </c>
      <c r="K31" s="66"/>
      <c r="L31" s="66"/>
    </row>
    <row r="32" spans="1:12" ht="31.5" x14ac:dyDescent="0.25">
      <c r="A32" s="68" t="s">
        <v>197</v>
      </c>
      <c r="B32" s="67" t="s">
        <v>326</v>
      </c>
      <c r="C32" s="51" t="s">
        <v>418</v>
      </c>
      <c r="D32" s="51" t="s">
        <v>418</v>
      </c>
      <c r="E32" s="51" t="s">
        <v>418</v>
      </c>
      <c r="F32" s="51" t="s">
        <v>418</v>
      </c>
      <c r="G32" s="51" t="s">
        <v>418</v>
      </c>
      <c r="H32" s="51" t="s">
        <v>418</v>
      </c>
      <c r="I32" s="51" t="s">
        <v>418</v>
      </c>
      <c r="J32" s="51" t="s">
        <v>418</v>
      </c>
      <c r="K32" s="66"/>
      <c r="L32" s="66"/>
    </row>
    <row r="33" spans="1:12" ht="37.5" customHeight="1" x14ac:dyDescent="0.25">
      <c r="A33" s="68" t="s">
        <v>337</v>
      </c>
      <c r="B33" s="67" t="s">
        <v>256</v>
      </c>
      <c r="C33" s="51" t="s">
        <v>418</v>
      </c>
      <c r="D33" s="51" t="s">
        <v>418</v>
      </c>
      <c r="E33" s="51" t="s">
        <v>418</v>
      </c>
      <c r="F33" s="51" t="s">
        <v>418</v>
      </c>
      <c r="G33" s="51" t="s">
        <v>418</v>
      </c>
      <c r="H33" s="51" t="s">
        <v>418</v>
      </c>
      <c r="I33" s="51" t="s">
        <v>418</v>
      </c>
      <c r="J33" s="51" t="s">
        <v>418</v>
      </c>
      <c r="K33" s="66"/>
      <c r="L33" s="66"/>
    </row>
    <row r="34" spans="1:12" ht="47.25" customHeight="1" x14ac:dyDescent="0.25">
      <c r="A34" s="68" t="s">
        <v>338</v>
      </c>
      <c r="B34" s="67" t="s">
        <v>330</v>
      </c>
      <c r="C34" s="51" t="s">
        <v>418</v>
      </c>
      <c r="D34" s="51" t="s">
        <v>418</v>
      </c>
      <c r="E34" s="51" t="s">
        <v>418</v>
      </c>
      <c r="F34" s="51" t="s">
        <v>418</v>
      </c>
      <c r="G34" s="51" t="s">
        <v>418</v>
      </c>
      <c r="H34" s="51" t="s">
        <v>418</v>
      </c>
      <c r="I34" s="51" t="s">
        <v>418</v>
      </c>
      <c r="J34" s="51" t="s">
        <v>418</v>
      </c>
      <c r="K34" s="70"/>
      <c r="L34" s="66"/>
    </row>
    <row r="35" spans="1:12" ht="49.5" customHeight="1" x14ac:dyDescent="0.25">
      <c r="A35" s="68" t="s">
        <v>339</v>
      </c>
      <c r="B35" s="67" t="s">
        <v>198</v>
      </c>
      <c r="C35" s="51" t="s">
        <v>418</v>
      </c>
      <c r="D35" s="51" t="s">
        <v>418</v>
      </c>
      <c r="E35" s="51" t="s">
        <v>418</v>
      </c>
      <c r="F35" s="51" t="s">
        <v>418</v>
      </c>
      <c r="G35" s="51" t="s">
        <v>418</v>
      </c>
      <c r="H35" s="51" t="s">
        <v>418</v>
      </c>
      <c r="I35" s="51" t="s">
        <v>418</v>
      </c>
      <c r="J35" s="51" t="s">
        <v>418</v>
      </c>
      <c r="K35" s="70"/>
      <c r="L35" s="66"/>
    </row>
    <row r="36" spans="1:12" ht="37.5" customHeight="1" x14ac:dyDescent="0.25">
      <c r="A36" s="68" t="s">
        <v>340</v>
      </c>
      <c r="B36" s="67" t="s">
        <v>322</v>
      </c>
      <c r="C36" s="51" t="s">
        <v>418</v>
      </c>
      <c r="D36" s="51" t="s">
        <v>418</v>
      </c>
      <c r="E36" s="51" t="s">
        <v>418</v>
      </c>
      <c r="F36" s="51" t="s">
        <v>418</v>
      </c>
      <c r="G36" s="51" t="s">
        <v>418</v>
      </c>
      <c r="H36" s="51" t="s">
        <v>418</v>
      </c>
      <c r="I36" s="51" t="s">
        <v>418</v>
      </c>
      <c r="J36" s="51" t="s">
        <v>418</v>
      </c>
      <c r="K36" s="66"/>
      <c r="L36" s="66"/>
    </row>
    <row r="37" spans="1:12" x14ac:dyDescent="0.25">
      <c r="A37" s="68" t="s">
        <v>341</v>
      </c>
      <c r="B37" s="67" t="s">
        <v>196</v>
      </c>
      <c r="C37" s="51"/>
      <c r="D37" s="66"/>
      <c r="E37" s="66"/>
      <c r="F37" s="66"/>
      <c r="G37" s="66"/>
      <c r="H37" s="66"/>
      <c r="I37" s="66"/>
      <c r="J37" s="66"/>
      <c r="K37" s="66"/>
      <c r="L37" s="66"/>
    </row>
    <row r="38" spans="1:12" x14ac:dyDescent="0.25">
      <c r="A38" s="68" t="s">
        <v>342</v>
      </c>
      <c r="B38" s="69" t="s">
        <v>195</v>
      </c>
      <c r="C38" s="51" t="s">
        <v>418</v>
      </c>
      <c r="D38" s="51" t="s">
        <v>418</v>
      </c>
      <c r="E38" s="51" t="s">
        <v>418</v>
      </c>
      <c r="F38" s="51" t="s">
        <v>418</v>
      </c>
      <c r="G38" s="51" t="s">
        <v>418</v>
      </c>
      <c r="H38" s="51" t="s">
        <v>418</v>
      </c>
      <c r="I38" s="51" t="s">
        <v>418</v>
      </c>
      <c r="J38" s="51" t="s">
        <v>418</v>
      </c>
      <c r="K38" s="66"/>
      <c r="L38" s="66"/>
    </row>
    <row r="39" spans="1:12" ht="63" x14ac:dyDescent="0.25">
      <c r="A39" s="68">
        <v>2</v>
      </c>
      <c r="B39" s="67" t="s">
        <v>327</v>
      </c>
      <c r="C39" s="52">
        <v>2025</v>
      </c>
      <c r="D39" s="52">
        <v>2025</v>
      </c>
      <c r="E39" s="52">
        <v>2019</v>
      </c>
      <c r="F39" s="52">
        <v>2019</v>
      </c>
      <c r="G39" s="52">
        <v>2025</v>
      </c>
      <c r="H39" s="52">
        <v>2025</v>
      </c>
      <c r="I39" s="149">
        <v>1</v>
      </c>
      <c r="J39" s="149">
        <v>1</v>
      </c>
      <c r="K39" s="66"/>
      <c r="L39" s="66"/>
    </row>
    <row r="40" spans="1:12" ht="33.75" customHeight="1" x14ac:dyDescent="0.25">
      <c r="A40" s="68" t="s">
        <v>194</v>
      </c>
      <c r="B40" s="67" t="s">
        <v>329</v>
      </c>
      <c r="C40" s="52">
        <v>2025</v>
      </c>
      <c r="D40" s="52">
        <v>2025</v>
      </c>
      <c r="E40" s="52">
        <v>2019</v>
      </c>
      <c r="F40" s="52">
        <v>2019</v>
      </c>
      <c r="G40" s="52">
        <v>2025</v>
      </c>
      <c r="H40" s="52">
        <v>2025</v>
      </c>
      <c r="I40" s="149">
        <v>1</v>
      </c>
      <c r="J40" s="149">
        <v>1</v>
      </c>
      <c r="K40" s="66"/>
      <c r="L40" s="66"/>
    </row>
    <row r="41" spans="1:12" ht="63" customHeight="1" x14ac:dyDescent="0.25">
      <c r="A41" s="68" t="s">
        <v>193</v>
      </c>
      <c r="B41" s="69" t="s">
        <v>403</v>
      </c>
      <c r="C41" s="51" t="s">
        <v>418</v>
      </c>
      <c r="D41" s="51" t="s">
        <v>418</v>
      </c>
      <c r="E41" s="51" t="s">
        <v>418</v>
      </c>
      <c r="F41" s="51" t="s">
        <v>418</v>
      </c>
      <c r="G41" s="51" t="s">
        <v>418</v>
      </c>
      <c r="H41" s="51" t="s">
        <v>418</v>
      </c>
      <c r="I41" s="51" t="s">
        <v>418</v>
      </c>
      <c r="J41" s="51" t="s">
        <v>418</v>
      </c>
      <c r="K41" s="66"/>
      <c r="L41" s="66"/>
    </row>
    <row r="42" spans="1:12" ht="58.5" customHeight="1" x14ac:dyDescent="0.25">
      <c r="A42" s="68">
        <v>3</v>
      </c>
      <c r="B42" s="67" t="s">
        <v>328</v>
      </c>
      <c r="C42" s="52" t="s">
        <v>418</v>
      </c>
      <c r="D42" s="52" t="s">
        <v>418</v>
      </c>
      <c r="E42" s="52" t="s">
        <v>418</v>
      </c>
      <c r="F42" s="52" t="s">
        <v>418</v>
      </c>
      <c r="G42" s="52" t="s">
        <v>418</v>
      </c>
      <c r="H42" s="52" t="s">
        <v>418</v>
      </c>
      <c r="I42" s="52" t="s">
        <v>418</v>
      </c>
      <c r="J42" s="52" t="s">
        <v>418</v>
      </c>
      <c r="K42" s="66"/>
      <c r="L42" s="66"/>
    </row>
    <row r="43" spans="1:12" ht="34.5" customHeight="1" x14ac:dyDescent="0.25">
      <c r="A43" s="68" t="s">
        <v>192</v>
      </c>
      <c r="B43" s="67" t="s">
        <v>190</v>
      </c>
      <c r="C43" s="52" t="s">
        <v>418</v>
      </c>
      <c r="D43" s="52" t="s">
        <v>418</v>
      </c>
      <c r="E43" s="52" t="s">
        <v>418</v>
      </c>
      <c r="F43" s="52" t="s">
        <v>418</v>
      </c>
      <c r="G43" s="52" t="s">
        <v>418</v>
      </c>
      <c r="H43" s="52" t="s">
        <v>418</v>
      </c>
      <c r="I43" s="52" t="s">
        <v>418</v>
      </c>
      <c r="J43" s="52" t="s">
        <v>418</v>
      </c>
      <c r="K43" s="66"/>
      <c r="L43" s="66"/>
    </row>
    <row r="44" spans="1:12" ht="24.75" customHeight="1" x14ac:dyDescent="0.25">
      <c r="A44" s="68" t="s">
        <v>191</v>
      </c>
      <c r="B44" s="67" t="s">
        <v>188</v>
      </c>
      <c r="C44" s="52" t="s">
        <v>418</v>
      </c>
      <c r="D44" s="52" t="s">
        <v>418</v>
      </c>
      <c r="E44" s="52" t="s">
        <v>418</v>
      </c>
      <c r="F44" s="52" t="s">
        <v>418</v>
      </c>
      <c r="G44" s="52" t="s">
        <v>418</v>
      </c>
      <c r="H44" s="52" t="s">
        <v>418</v>
      </c>
      <c r="I44" s="52" t="s">
        <v>418</v>
      </c>
      <c r="J44" s="52" t="s">
        <v>418</v>
      </c>
      <c r="K44" s="66"/>
      <c r="L44" s="66"/>
    </row>
    <row r="45" spans="1:12" ht="90.75" customHeight="1" x14ac:dyDescent="0.25">
      <c r="A45" s="68" t="s">
        <v>189</v>
      </c>
      <c r="B45" s="67" t="s">
        <v>333</v>
      </c>
      <c r="C45" s="52" t="s">
        <v>418</v>
      </c>
      <c r="D45" s="52" t="s">
        <v>418</v>
      </c>
      <c r="E45" s="52" t="s">
        <v>418</v>
      </c>
      <c r="F45" s="52" t="s">
        <v>418</v>
      </c>
      <c r="G45" s="52" t="s">
        <v>418</v>
      </c>
      <c r="H45" s="52" t="s">
        <v>418</v>
      </c>
      <c r="I45" s="52" t="s">
        <v>418</v>
      </c>
      <c r="J45" s="52" t="s">
        <v>418</v>
      </c>
      <c r="K45" s="66"/>
      <c r="L45" s="66"/>
    </row>
    <row r="46" spans="1:12" ht="167.25" customHeight="1" x14ac:dyDescent="0.25">
      <c r="A46" s="68" t="s">
        <v>187</v>
      </c>
      <c r="B46" s="67" t="s">
        <v>331</v>
      </c>
      <c r="C46" s="52" t="s">
        <v>418</v>
      </c>
      <c r="D46" s="52" t="s">
        <v>418</v>
      </c>
      <c r="E46" s="52" t="s">
        <v>418</v>
      </c>
      <c r="F46" s="52" t="s">
        <v>418</v>
      </c>
      <c r="G46" s="52" t="s">
        <v>418</v>
      </c>
      <c r="H46" s="52" t="s">
        <v>418</v>
      </c>
      <c r="I46" s="52" t="s">
        <v>418</v>
      </c>
      <c r="J46" s="52" t="s">
        <v>418</v>
      </c>
      <c r="K46" s="66"/>
      <c r="L46" s="66"/>
    </row>
    <row r="47" spans="1:12" ht="30.75" customHeight="1" x14ac:dyDescent="0.25">
      <c r="A47" s="68" t="s">
        <v>185</v>
      </c>
      <c r="B47" s="67" t="s">
        <v>186</v>
      </c>
      <c r="C47" s="52">
        <v>2025</v>
      </c>
      <c r="D47" s="52">
        <v>2025</v>
      </c>
      <c r="E47" s="52">
        <v>2022</v>
      </c>
      <c r="F47" s="52">
        <v>2022</v>
      </c>
      <c r="G47" s="52">
        <v>2025</v>
      </c>
      <c r="H47" s="52">
        <v>2025</v>
      </c>
      <c r="I47" s="149">
        <v>1</v>
      </c>
      <c r="J47" s="149">
        <v>1</v>
      </c>
      <c r="K47" s="66"/>
      <c r="L47" s="66"/>
    </row>
    <row r="48" spans="1:12" ht="37.5" customHeight="1" x14ac:dyDescent="0.25">
      <c r="A48" s="68" t="s">
        <v>343</v>
      </c>
      <c r="B48" s="69" t="s">
        <v>184</v>
      </c>
      <c r="C48" s="52">
        <v>2025</v>
      </c>
      <c r="D48" s="52">
        <v>2025</v>
      </c>
      <c r="E48" s="52">
        <v>2022</v>
      </c>
      <c r="F48" s="52">
        <v>2022</v>
      </c>
      <c r="G48" s="52">
        <v>2025</v>
      </c>
      <c r="H48" s="52">
        <v>2025</v>
      </c>
      <c r="I48" s="149">
        <v>1</v>
      </c>
      <c r="J48" s="149">
        <v>1</v>
      </c>
      <c r="K48" s="66"/>
      <c r="L48" s="66"/>
    </row>
    <row r="49" spans="1:12" ht="35.25" customHeight="1" x14ac:dyDescent="0.25">
      <c r="A49" s="68">
        <v>4</v>
      </c>
      <c r="B49" s="67" t="s">
        <v>182</v>
      </c>
      <c r="C49" s="52">
        <v>2025</v>
      </c>
      <c r="D49" s="52">
        <v>2025</v>
      </c>
      <c r="E49" s="52">
        <v>2022</v>
      </c>
      <c r="F49" s="52">
        <v>2022</v>
      </c>
      <c r="G49" s="52">
        <v>2025</v>
      </c>
      <c r="H49" s="52">
        <v>2025</v>
      </c>
      <c r="I49" s="149">
        <v>1</v>
      </c>
      <c r="J49" s="149">
        <v>1</v>
      </c>
      <c r="K49" s="66"/>
      <c r="L49" s="66"/>
    </row>
    <row r="50" spans="1:12" ht="86.25" customHeight="1" x14ac:dyDescent="0.25">
      <c r="A50" s="68" t="s">
        <v>183</v>
      </c>
      <c r="B50" s="67" t="s">
        <v>332</v>
      </c>
      <c r="C50" s="52" t="s">
        <v>418</v>
      </c>
      <c r="D50" s="52" t="s">
        <v>418</v>
      </c>
      <c r="E50" s="52" t="s">
        <v>418</v>
      </c>
      <c r="F50" s="52" t="s">
        <v>418</v>
      </c>
      <c r="G50" s="52" t="s">
        <v>418</v>
      </c>
      <c r="H50" s="52" t="s">
        <v>418</v>
      </c>
      <c r="I50" s="52" t="s">
        <v>418</v>
      </c>
      <c r="J50" s="52" t="s">
        <v>418</v>
      </c>
      <c r="K50" s="66"/>
      <c r="L50" s="66"/>
    </row>
    <row r="51" spans="1:12" ht="77.25" customHeight="1" x14ac:dyDescent="0.25">
      <c r="A51" s="68" t="s">
        <v>181</v>
      </c>
      <c r="B51" s="67" t="s">
        <v>334</v>
      </c>
      <c r="C51" s="52" t="s">
        <v>418</v>
      </c>
      <c r="D51" s="52" t="s">
        <v>418</v>
      </c>
      <c r="E51" s="52" t="s">
        <v>418</v>
      </c>
      <c r="F51" s="52" t="s">
        <v>418</v>
      </c>
      <c r="G51" s="52" t="s">
        <v>418</v>
      </c>
      <c r="H51" s="52" t="s">
        <v>418</v>
      </c>
      <c r="I51" s="52" t="s">
        <v>418</v>
      </c>
      <c r="J51" s="52" t="s">
        <v>418</v>
      </c>
      <c r="K51" s="66"/>
      <c r="L51" s="66"/>
    </row>
    <row r="52" spans="1:12" ht="71.25" customHeight="1" x14ac:dyDescent="0.25">
      <c r="A52" s="68" t="s">
        <v>179</v>
      </c>
      <c r="B52" s="67" t="s">
        <v>180</v>
      </c>
      <c r="C52" s="51" t="s">
        <v>418</v>
      </c>
      <c r="D52" s="51" t="s">
        <v>418</v>
      </c>
      <c r="E52" s="51" t="s">
        <v>418</v>
      </c>
      <c r="F52" s="51" t="s">
        <v>418</v>
      </c>
      <c r="G52" s="51" t="s">
        <v>418</v>
      </c>
      <c r="H52" s="51" t="s">
        <v>418</v>
      </c>
      <c r="I52" s="51" t="s">
        <v>418</v>
      </c>
      <c r="J52" s="51" t="s">
        <v>418</v>
      </c>
      <c r="K52" s="66"/>
      <c r="L52" s="66"/>
    </row>
    <row r="53" spans="1:12" ht="48" customHeight="1" x14ac:dyDescent="0.25">
      <c r="A53" s="68" t="s">
        <v>177</v>
      </c>
      <c r="B53" s="104" t="s">
        <v>335</v>
      </c>
      <c r="C53" s="52">
        <v>2025</v>
      </c>
      <c r="D53" s="52">
        <v>2025</v>
      </c>
      <c r="E53" s="52">
        <v>2022</v>
      </c>
      <c r="F53" s="52">
        <v>2022</v>
      </c>
      <c r="G53" s="52">
        <v>2025</v>
      </c>
      <c r="H53" s="52">
        <v>2025</v>
      </c>
      <c r="I53" s="149">
        <v>1</v>
      </c>
      <c r="J53" s="149">
        <v>1</v>
      </c>
      <c r="K53" s="66"/>
      <c r="L53" s="66"/>
    </row>
    <row r="54" spans="1:12" ht="46.5" customHeight="1" x14ac:dyDescent="0.25">
      <c r="A54" s="68" t="s">
        <v>336</v>
      </c>
      <c r="B54" s="67" t="s">
        <v>178</v>
      </c>
      <c r="C54" s="52">
        <v>2025</v>
      </c>
      <c r="D54" s="52">
        <v>2025</v>
      </c>
      <c r="E54" s="52">
        <v>2022</v>
      </c>
      <c r="F54" s="52">
        <v>2022</v>
      </c>
      <c r="G54" s="52">
        <v>2025</v>
      </c>
      <c r="H54" s="52">
        <v>2025</v>
      </c>
      <c r="I54" s="149">
        <v>1</v>
      </c>
      <c r="J54" s="149">
        <v>1</v>
      </c>
      <c r="K54" s="66"/>
      <c r="L54" s="66"/>
    </row>
  </sheetData>
  <mergeCells count="18">
    <mergeCell ref="A19:L19"/>
    <mergeCell ref="A21:A23"/>
    <mergeCell ref="B21:B23"/>
    <mergeCell ref="I21:I23"/>
    <mergeCell ref="K21:K23"/>
    <mergeCell ref="L21:L23"/>
    <mergeCell ref="J21:J23"/>
    <mergeCell ref="C21:H21"/>
    <mergeCell ref="C22:D22"/>
    <mergeCell ref="G22:H22"/>
    <mergeCell ref="A13:L13"/>
    <mergeCell ref="A15:L15"/>
    <mergeCell ref="A16:L16"/>
    <mergeCell ref="A5:L5"/>
    <mergeCell ref="A7:L7"/>
    <mergeCell ref="A9:L9"/>
    <mergeCell ref="A10:L10"/>
    <mergeCell ref="A12:L1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15</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 эк. эффект</vt:lpstr>
      <vt:lpstr>6.1. Паспорт сетевой график</vt:lpstr>
      <vt:lpstr>6.2. Паспорт фин осв ввод</vt:lpstr>
      <vt:lpstr>7. Паспорт отчет о закупке</vt:lpstr>
      <vt:lpstr>8. Общие сведения</vt:lpstr>
      <vt:lpstr>9.ЛСР</vt:lpstr>
      <vt:lpstr>10. 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'9.ЛСР'!Заголовки_для_печати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 эк. эффект'!Область_печати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Колочкова Лидия Борисовна</cp:lastModifiedBy>
  <cp:lastPrinted>2018-02-28T11:08:02Z</cp:lastPrinted>
  <dcterms:created xsi:type="dcterms:W3CDTF">2015-08-16T15:31:05Z</dcterms:created>
  <dcterms:modified xsi:type="dcterms:W3CDTF">2026-02-10T09:42:05Z</dcterms:modified>
</cp:coreProperties>
</file>